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070" windowHeight="11535" activeTab="4"/>
  </bookViews>
  <sheets>
    <sheet name="漢書地理志" sheetId="1" r:id="rId1"/>
    <sheet name="後漢書郡国志" sheetId="2" r:id="rId2"/>
    <sheet name="晋書地理志" sheetId="3" r:id="rId3"/>
    <sheet name="戸数推移" sheetId="4" r:id="rId4"/>
    <sheet name="戸数割合推移" sheetId="5" r:id="rId5"/>
  </sheets>
  <definedNames/>
  <calcPr fullCalcOnLoad="1"/>
</workbook>
</file>

<file path=xl/sharedStrings.xml><?xml version="1.0" encoding="utf-8"?>
<sst xmlns="http://schemas.openxmlformats.org/spreadsheetml/2006/main" count="861" uniqueCount="344">
  <si>
    <t>郡国</t>
  </si>
  <si>
    <t>京兆尹</t>
  </si>
  <si>
    <t>戸数</t>
  </si>
  <si>
    <t>口数</t>
  </si>
  <si>
    <t>左馮翊</t>
  </si>
  <si>
    <t>右扶風</t>
  </si>
  <si>
    <t>弘農郡</t>
  </si>
  <si>
    <t>河東郡</t>
  </si>
  <si>
    <t>太原郡</t>
  </si>
  <si>
    <t>上党郡</t>
  </si>
  <si>
    <t>河内郡</t>
  </si>
  <si>
    <t>河南郡</t>
  </si>
  <si>
    <t>東郡</t>
  </si>
  <si>
    <t>陳留郡</t>
  </si>
  <si>
    <t>潁川郡</t>
  </si>
  <si>
    <t>汝南郡</t>
  </si>
  <si>
    <t>南陽郡</t>
  </si>
  <si>
    <t>南郡</t>
  </si>
  <si>
    <t>江夏郡</t>
  </si>
  <si>
    <t>廬江郡</t>
  </si>
  <si>
    <t>九江郡</t>
  </si>
  <si>
    <t>山陽郡</t>
  </si>
  <si>
    <t>済陰郡</t>
  </si>
  <si>
    <t>沛郡</t>
  </si>
  <si>
    <t>魏郡</t>
  </si>
  <si>
    <t>鉅鹿郡</t>
  </si>
  <si>
    <t>常山郡</t>
  </si>
  <si>
    <t>清河郡</t>
  </si>
  <si>
    <t>涿郡</t>
  </si>
  <si>
    <t>勃海郡</t>
  </si>
  <si>
    <t>平原郡</t>
  </si>
  <si>
    <t>千乗郡</t>
  </si>
  <si>
    <t>済南郡</t>
  </si>
  <si>
    <t>泰山郡</t>
  </si>
  <si>
    <t>斉郡</t>
  </si>
  <si>
    <t>北海郡</t>
  </si>
  <si>
    <t>東萊郡</t>
  </si>
  <si>
    <t>琅邪郡</t>
  </si>
  <si>
    <t>東海郡</t>
  </si>
  <si>
    <t>臨淮郡</t>
  </si>
  <si>
    <t>県</t>
  </si>
  <si>
    <t>会稽郡</t>
  </si>
  <si>
    <t>丹揚郡</t>
  </si>
  <si>
    <t>予章郡</t>
  </si>
  <si>
    <t>桂陽郡</t>
  </si>
  <si>
    <t>武陵郡</t>
  </si>
  <si>
    <t>零陵郡</t>
  </si>
  <si>
    <t>漢中郡</t>
  </si>
  <si>
    <t>広漢郡</t>
  </si>
  <si>
    <t>蜀郡</t>
  </si>
  <si>
    <t>犍為郡</t>
  </si>
  <si>
    <r>
      <t>越</t>
    </r>
    <r>
      <rPr>
        <sz val="10"/>
        <rFont val="MingLiU"/>
        <family val="3"/>
      </rPr>
      <t>巂郡</t>
    </r>
  </si>
  <si>
    <t>益州郡</t>
  </si>
  <si>
    <t>牂柯郡</t>
  </si>
  <si>
    <t>巴郡</t>
  </si>
  <si>
    <t>武都郡</t>
  </si>
  <si>
    <t>隴西郡</t>
  </si>
  <si>
    <t>金城郡</t>
  </si>
  <si>
    <t>天水郡</t>
  </si>
  <si>
    <t>武威郡</t>
  </si>
  <si>
    <t>張掖郡</t>
  </si>
  <si>
    <t>酒泉郡</t>
  </si>
  <si>
    <t>敦煌郡</t>
  </si>
  <si>
    <t>安定郡</t>
  </si>
  <si>
    <t>北地郡</t>
  </si>
  <si>
    <t>上郡</t>
  </si>
  <si>
    <t>西河郡</t>
  </si>
  <si>
    <t>朔方郡</t>
  </si>
  <si>
    <t>五原郡</t>
  </si>
  <si>
    <t>雲中郡</t>
  </si>
  <si>
    <t>定襄郡</t>
  </si>
  <si>
    <t>鴈門郡</t>
  </si>
  <si>
    <t>代郡</t>
  </si>
  <si>
    <t>上谷郡</t>
  </si>
  <si>
    <t>漁陽郡</t>
  </si>
  <si>
    <t>右北平郡</t>
  </si>
  <si>
    <t>遼西郡</t>
  </si>
  <si>
    <t>遼東郡</t>
  </si>
  <si>
    <t>玄菟郡</t>
  </si>
  <si>
    <t>楽浪郡</t>
  </si>
  <si>
    <t>南海郡</t>
  </si>
  <si>
    <t>鬱林郡</t>
  </si>
  <si>
    <t>蒼梧郡</t>
  </si>
  <si>
    <t>交趾郡</t>
  </si>
  <si>
    <t>合浦郡</t>
  </si>
  <si>
    <t>九真郡</t>
  </si>
  <si>
    <t>日南郡</t>
  </si>
  <si>
    <t>趙国</t>
  </si>
  <si>
    <t>広平国</t>
  </si>
  <si>
    <t>真定国</t>
  </si>
  <si>
    <t>中山国</t>
  </si>
  <si>
    <t>信都国</t>
  </si>
  <si>
    <t>河間国</t>
  </si>
  <si>
    <t>広陽国</t>
  </si>
  <si>
    <t>甾川国</t>
  </si>
  <si>
    <t>膠東国</t>
  </si>
  <si>
    <t>高密国</t>
  </si>
  <si>
    <t>城陽国</t>
  </si>
  <si>
    <t>淮陽国</t>
  </si>
  <si>
    <t>梁国</t>
  </si>
  <si>
    <t>東平国</t>
  </si>
  <si>
    <t>魯国</t>
  </si>
  <si>
    <t>楚国</t>
  </si>
  <si>
    <t>泗水国</t>
  </si>
  <si>
    <t>広陵国</t>
  </si>
  <si>
    <t>六安国</t>
  </si>
  <si>
    <t>長沙国</t>
  </si>
  <si>
    <t>口数/戸数</t>
  </si>
  <si>
    <t>司隷</t>
  </si>
  <si>
    <t>京兆尹</t>
  </si>
  <si>
    <t>河南尹</t>
  </si>
  <si>
    <t>予州</t>
  </si>
  <si>
    <t>梁国</t>
  </si>
  <si>
    <t>沛国</t>
  </si>
  <si>
    <t>陳国</t>
  </si>
  <si>
    <t>冀州</t>
  </si>
  <si>
    <t>常山国</t>
  </si>
  <si>
    <t>安平国</t>
  </si>
  <si>
    <t>清河国</t>
  </si>
  <si>
    <t>兗州</t>
  </si>
  <si>
    <t>任城国</t>
  </si>
  <si>
    <t>済北国</t>
  </si>
  <si>
    <t>徐州</t>
  </si>
  <si>
    <t>琅邪国</t>
  </si>
  <si>
    <t>彭城国</t>
  </si>
  <si>
    <t>下邳国</t>
  </si>
  <si>
    <t>青州</t>
  </si>
  <si>
    <t>北海国</t>
  </si>
  <si>
    <t>斉国</t>
  </si>
  <si>
    <t>楽安国</t>
  </si>
  <si>
    <t>済南国</t>
  </si>
  <si>
    <t>荊州</t>
  </si>
  <si>
    <t>揚州</t>
  </si>
  <si>
    <t>呉郡</t>
  </si>
  <si>
    <t>益州</t>
  </si>
  <si>
    <t>広漢属国</t>
  </si>
  <si>
    <t>蜀郡属国</t>
  </si>
  <si>
    <t>犍為属国</t>
  </si>
  <si>
    <t>涼州</t>
  </si>
  <si>
    <t>幷州</t>
  </si>
  <si>
    <t>張掖属国</t>
  </si>
  <si>
    <t>張掖居延属国</t>
  </si>
  <si>
    <t>幽州</t>
  </si>
  <si>
    <t>交州</t>
  </si>
  <si>
    <t>遼東属国</t>
  </si>
  <si>
    <t>河東郡</t>
  </si>
  <si>
    <t>弘農郡</t>
  </si>
  <si>
    <t>馮翊郡</t>
  </si>
  <si>
    <t>扶風郡</t>
  </si>
  <si>
    <t>潁川郡</t>
  </si>
  <si>
    <t>汝南郡</t>
  </si>
  <si>
    <t>鉅鹿郡</t>
  </si>
  <si>
    <t>勃海郡</t>
  </si>
  <si>
    <t>陳留郡</t>
  </si>
  <si>
    <t>泰山郡</t>
  </si>
  <si>
    <t>山陽郡</t>
  </si>
  <si>
    <t>済陰郡</t>
  </si>
  <si>
    <t>東海郡</t>
  </si>
  <si>
    <t>広陵郡</t>
  </si>
  <si>
    <t>平原郡</t>
  </si>
  <si>
    <t>東萊郡</t>
  </si>
  <si>
    <t>南陽郡</t>
  </si>
  <si>
    <t>江夏郡</t>
  </si>
  <si>
    <t>零陵郡</t>
  </si>
  <si>
    <t>桂陽郡</t>
  </si>
  <si>
    <t>武陵郡</t>
  </si>
  <si>
    <t>長沙郡</t>
  </si>
  <si>
    <t>九江郡</t>
  </si>
  <si>
    <t>丹楊郡</t>
  </si>
  <si>
    <t>廬江郡</t>
  </si>
  <si>
    <t>会稽郡</t>
  </si>
  <si>
    <t>予章郡</t>
  </si>
  <si>
    <t>漢中郡</t>
  </si>
  <si>
    <t>広漢郡</t>
  </si>
  <si>
    <t>犍為郡</t>
  </si>
  <si>
    <t>牂牁郡</t>
  </si>
  <si>
    <r>
      <t>越</t>
    </r>
    <r>
      <rPr>
        <sz val="10"/>
        <rFont val="MingLiU"/>
        <family val="3"/>
      </rPr>
      <t>巂郡</t>
    </r>
  </si>
  <si>
    <t>益州郡</t>
  </si>
  <si>
    <t>永昌郡</t>
  </si>
  <si>
    <t>隴西郡</t>
  </si>
  <si>
    <t>漢陽郡</t>
  </si>
  <si>
    <t>武都郡</t>
  </si>
  <si>
    <t>金城郡</t>
  </si>
  <si>
    <t>安定郡</t>
  </si>
  <si>
    <t>北地郡</t>
  </si>
  <si>
    <t>武威郡</t>
  </si>
  <si>
    <t>張掖郡</t>
  </si>
  <si>
    <t>酒泉郡</t>
  </si>
  <si>
    <t>敦煌郡</t>
  </si>
  <si>
    <t>上党郡</t>
  </si>
  <si>
    <t>太原郡</t>
  </si>
  <si>
    <t>西河郡</t>
  </si>
  <si>
    <t>五原郡</t>
  </si>
  <si>
    <t>雲中郡</t>
  </si>
  <si>
    <t>定襄郡</t>
  </si>
  <si>
    <t>鴈門郡</t>
  </si>
  <si>
    <t>朔方郡</t>
  </si>
  <si>
    <t>広陽郡</t>
  </si>
  <si>
    <t>上谷郡</t>
  </si>
  <si>
    <t>漁陽郡</t>
  </si>
  <si>
    <t>右北平郡</t>
  </si>
  <si>
    <t>遼西郡</t>
  </si>
  <si>
    <t>遼東郡</t>
  </si>
  <si>
    <t>玄菟郡</t>
  </si>
  <si>
    <t>楽浪郡</t>
  </si>
  <si>
    <t>南海郡</t>
  </si>
  <si>
    <t>蒼梧郡</t>
  </si>
  <si>
    <t>鬱林郡</t>
  </si>
  <si>
    <t>合浦郡</t>
  </si>
  <si>
    <t>交趾郡</t>
  </si>
  <si>
    <t>九真郡</t>
  </si>
  <si>
    <t>日南郡</t>
  </si>
  <si>
    <t>*補正</t>
  </si>
  <si>
    <t>*誤りか</t>
  </si>
  <si>
    <t>滎陽郡</t>
  </si>
  <si>
    <t>上洛郡</t>
  </si>
  <si>
    <t>平陽郡</t>
  </si>
  <si>
    <t>汲郡</t>
  </si>
  <si>
    <t>広平郡</t>
  </si>
  <si>
    <t>陽平郡</t>
  </si>
  <si>
    <t>頓丘郡</t>
  </si>
  <si>
    <t>陳留国</t>
  </si>
  <si>
    <t>濮陽国</t>
  </si>
  <si>
    <t>高平国</t>
  </si>
  <si>
    <t>襄城郡</t>
  </si>
  <si>
    <t>汝陰郡</t>
  </si>
  <si>
    <t>梁国</t>
  </si>
  <si>
    <t>譙郡</t>
  </si>
  <si>
    <t>魯郡</t>
  </si>
  <si>
    <t>弋陽郡</t>
  </si>
  <si>
    <t>安豊郡</t>
  </si>
  <si>
    <t>鉅鹿国</t>
  </si>
  <si>
    <t>安平国</t>
  </si>
  <si>
    <t>平原国</t>
  </si>
  <si>
    <t>楽陵国</t>
  </si>
  <si>
    <t>章武国</t>
  </si>
  <si>
    <t>高陽国</t>
  </si>
  <si>
    <t>博陵郡</t>
  </si>
  <si>
    <t>常山国</t>
  </si>
  <si>
    <t>范陽国</t>
  </si>
  <si>
    <t>燕国</t>
  </si>
  <si>
    <t>北平郡</t>
  </si>
  <si>
    <t>広甯郡</t>
  </si>
  <si>
    <t>昌黎郡</t>
  </si>
  <si>
    <t>遼東国</t>
  </si>
  <si>
    <t>帯方郡</t>
  </si>
  <si>
    <t>太原国</t>
  </si>
  <si>
    <t>西河国</t>
  </si>
  <si>
    <t>楽平郡</t>
  </si>
  <si>
    <t>雁門郡</t>
  </si>
  <si>
    <t>新興郡</t>
  </si>
  <si>
    <t>京兆郡</t>
  </si>
  <si>
    <t>馮翊郡</t>
  </si>
  <si>
    <t>扶風郡</t>
  </si>
  <si>
    <t>始平郡</t>
  </si>
  <si>
    <t>新平郡</t>
  </si>
  <si>
    <t>西平郡</t>
  </si>
  <si>
    <t>西郡</t>
  </si>
  <si>
    <t>西海郡</t>
  </si>
  <si>
    <t>南安郡</t>
  </si>
  <si>
    <t>略陽郡</t>
  </si>
  <si>
    <t>陰平郡</t>
  </si>
  <si>
    <t>梓潼郡</t>
  </si>
  <si>
    <t>新都郡</t>
  </si>
  <si>
    <t>涪陵郡</t>
  </si>
  <si>
    <t>巴西郡</t>
  </si>
  <si>
    <t>巴東郡</t>
  </si>
  <si>
    <t>汶山郡</t>
  </si>
  <si>
    <t>漢嘉郡</t>
  </si>
  <si>
    <t>江陽郡</t>
  </si>
  <si>
    <t>朱提郡</t>
  </si>
  <si>
    <r>
      <t>越</t>
    </r>
    <r>
      <rPr>
        <sz val="10"/>
        <rFont val="MingLiU"/>
        <family val="3"/>
      </rPr>
      <t>巂</t>
    </r>
    <r>
      <rPr>
        <sz val="10"/>
        <rFont val="NFモトヤシータ゛1KP"/>
        <family val="3"/>
      </rPr>
      <t>郡</t>
    </r>
  </si>
  <si>
    <t>牂牁郡</t>
  </si>
  <si>
    <t>雲南郡</t>
  </si>
  <si>
    <t>興古郡</t>
  </si>
  <si>
    <t>建寧郡</t>
  </si>
  <si>
    <t>永昌郡</t>
  </si>
  <si>
    <t>斉国</t>
  </si>
  <si>
    <t>城陽郡</t>
  </si>
  <si>
    <t>東萊国</t>
  </si>
  <si>
    <t>長広郡</t>
  </si>
  <si>
    <t>東莞郡</t>
  </si>
  <si>
    <t>広陵郡</t>
  </si>
  <si>
    <t>襄陽郡</t>
  </si>
  <si>
    <t>南陽国</t>
  </si>
  <si>
    <t>順陽郡</t>
  </si>
  <si>
    <t>義陽郡</t>
  </si>
  <si>
    <t>新城郡</t>
  </si>
  <si>
    <t>魏興郡</t>
  </si>
  <si>
    <t>上庸郡</t>
  </si>
  <si>
    <t>建平郡</t>
  </si>
  <si>
    <t>宜都郡</t>
  </si>
  <si>
    <t>南平郡</t>
  </si>
  <si>
    <t>天門郡</t>
  </si>
  <si>
    <t>長沙郡</t>
  </si>
  <si>
    <t>衡陽郡</t>
  </si>
  <si>
    <t>湘東郡</t>
  </si>
  <si>
    <t>邵陵郡</t>
  </si>
  <si>
    <t>武昌郡</t>
  </si>
  <si>
    <t>安成郡</t>
  </si>
  <si>
    <t>丹楊郡</t>
  </si>
  <si>
    <t>宜城郡</t>
  </si>
  <si>
    <t>淮南郡</t>
  </si>
  <si>
    <t>毗陵郡</t>
  </si>
  <si>
    <t>呉興郡</t>
  </si>
  <si>
    <t>東陽郡</t>
  </si>
  <si>
    <t>新安郡</t>
  </si>
  <si>
    <t>臨海郡</t>
  </si>
  <si>
    <t>建安郡</t>
  </si>
  <si>
    <t>晋安郡</t>
  </si>
  <si>
    <t>臨川郡</t>
  </si>
  <si>
    <t>鄱陽郡</t>
  </si>
  <si>
    <t>廬陵郡</t>
  </si>
  <si>
    <t>南康郡</t>
  </si>
  <si>
    <t>新昌郡</t>
  </si>
  <si>
    <t>武平郡</t>
  </si>
  <si>
    <t>九徳郡</t>
  </si>
  <si>
    <t>臨賀郡</t>
  </si>
  <si>
    <t>始安郡</t>
  </si>
  <si>
    <t>始興郡</t>
  </si>
  <si>
    <t>桂林郡</t>
  </si>
  <si>
    <t>高涼郡</t>
  </si>
  <si>
    <t>高興郡</t>
  </si>
  <si>
    <t>寧浦郡</t>
  </si>
  <si>
    <t>前漢</t>
  </si>
  <si>
    <t>後漢</t>
  </si>
  <si>
    <t>晋</t>
  </si>
  <si>
    <t>後漢州</t>
  </si>
  <si>
    <t>後漢州</t>
  </si>
  <si>
    <t>益州 集計</t>
  </si>
  <si>
    <t>兗州 集計</t>
  </si>
  <si>
    <t>冀州 集計</t>
  </si>
  <si>
    <t>荊州 集計</t>
  </si>
  <si>
    <t>交州 集計</t>
  </si>
  <si>
    <t>徐州 集計</t>
  </si>
  <si>
    <t>司隷 集計</t>
  </si>
  <si>
    <t>青州 集計</t>
  </si>
  <si>
    <t>幷州 集計</t>
  </si>
  <si>
    <t>幽州 集計</t>
  </si>
  <si>
    <t>揚州 集計</t>
  </si>
  <si>
    <t>予州 集計</t>
  </si>
  <si>
    <t>涼州 集計</t>
  </si>
  <si>
    <t>総計</t>
  </si>
  <si>
    <t>総計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</si>
</sst>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0"/>
      <name val="NFモトヤシータ゛1KP"/>
      <family val="3"/>
    </font>
    <font>
      <sz val="6"/>
      <name val="NFモトヤシータ゛1KP"/>
      <family val="3"/>
    </font>
    <font>
      <sz val="10"/>
      <name val="MingLiU"/>
      <family val="3"/>
    </font>
    <font>
      <b/>
      <sz val="10"/>
      <name val="NFモトヤシータ゛1KP"/>
      <family val="3"/>
    </font>
    <font>
      <sz val="10.5"/>
      <name val="NFモトヤシータ゛1KP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NFモトヤシータ゛1KP"/>
                <a:ea typeface="NFモトヤシータ゛1KP"/>
                <a:cs typeface="NFモトヤシータ゛1KP"/>
              </a:rPr>
              <a:t>州別戸数推移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7975"/>
          <c:w val="0.837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'戸数推移'!$B$3</c:f>
              <c:strCache>
                <c:ptCount val="1"/>
                <c:pt idx="0">
                  <c:v>司隷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'戸数推移'!$C$3:$E$3</c:f>
              <c:numCache/>
            </c:numRef>
          </c:val>
          <c:smooth val="0"/>
        </c:ser>
        <c:ser>
          <c:idx val="1"/>
          <c:order val="1"/>
          <c:tx>
            <c:strRef>
              <c:f>'戸数推移'!$B$4</c:f>
              <c:strCache>
                <c:ptCount val="1"/>
                <c:pt idx="0">
                  <c:v>予州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'戸数推移'!$C$4:$E$4</c:f>
              <c:numCache/>
            </c:numRef>
          </c:val>
          <c:smooth val="0"/>
        </c:ser>
        <c:ser>
          <c:idx val="2"/>
          <c:order val="2"/>
          <c:tx>
            <c:strRef>
              <c:f>'戸数推移'!$B$5</c:f>
              <c:strCache>
                <c:ptCount val="1"/>
                <c:pt idx="0">
                  <c:v>冀州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'戸数推移'!$C$5:$E$5</c:f>
              <c:numCache/>
            </c:numRef>
          </c:val>
          <c:smooth val="0"/>
        </c:ser>
        <c:ser>
          <c:idx val="3"/>
          <c:order val="3"/>
          <c:tx>
            <c:strRef>
              <c:f>'戸数推移'!$B$6</c:f>
              <c:strCache>
                <c:ptCount val="1"/>
                <c:pt idx="0">
                  <c:v>兗州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'戸数推移'!$C$6:$E$6</c:f>
              <c:numCache/>
            </c:numRef>
          </c:val>
          <c:smooth val="0"/>
        </c:ser>
        <c:ser>
          <c:idx val="4"/>
          <c:order val="4"/>
          <c:tx>
            <c:strRef>
              <c:f>'戸数推移'!$B$7</c:f>
              <c:strCache>
                <c:ptCount val="1"/>
                <c:pt idx="0">
                  <c:v>徐州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'戸数推移'!$C$7:$E$7</c:f>
              <c:numCache/>
            </c:numRef>
          </c:val>
          <c:smooth val="0"/>
        </c:ser>
        <c:ser>
          <c:idx val="5"/>
          <c:order val="5"/>
          <c:tx>
            <c:strRef>
              <c:f>'戸数推移'!$B$8</c:f>
              <c:strCache>
                <c:ptCount val="1"/>
                <c:pt idx="0">
                  <c:v>青州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'戸数推移'!$C$8:$E$8</c:f>
              <c:numCache/>
            </c:numRef>
          </c:val>
          <c:smooth val="0"/>
        </c:ser>
        <c:ser>
          <c:idx val="6"/>
          <c:order val="6"/>
          <c:tx>
            <c:strRef>
              <c:f>'戸数推移'!$B$9</c:f>
              <c:strCache>
                <c:ptCount val="1"/>
                <c:pt idx="0">
                  <c:v>荊州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'戸数推移'!$C$9:$E$9</c:f>
              <c:numCache/>
            </c:numRef>
          </c:val>
          <c:smooth val="0"/>
        </c:ser>
        <c:ser>
          <c:idx val="7"/>
          <c:order val="7"/>
          <c:tx>
            <c:strRef>
              <c:f>'戸数推移'!$B$10</c:f>
              <c:strCache>
                <c:ptCount val="1"/>
                <c:pt idx="0">
                  <c:v>揚州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'戸数推移'!$C$10:$E$10</c:f>
              <c:numCache/>
            </c:numRef>
          </c:val>
          <c:smooth val="0"/>
        </c:ser>
        <c:ser>
          <c:idx val="8"/>
          <c:order val="8"/>
          <c:tx>
            <c:strRef>
              <c:f>'戸数推移'!$B$11</c:f>
              <c:strCache>
                <c:ptCount val="1"/>
                <c:pt idx="0">
                  <c:v>益州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'戸数推移'!$C$11:$E$11</c:f>
              <c:numCache/>
            </c:numRef>
          </c:val>
          <c:smooth val="0"/>
        </c:ser>
        <c:ser>
          <c:idx val="9"/>
          <c:order val="9"/>
          <c:tx>
            <c:strRef>
              <c:f>'戸数推移'!$B$12</c:f>
              <c:strCache>
                <c:ptCount val="1"/>
                <c:pt idx="0">
                  <c:v>涼州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'戸数推移'!$C$12:$E$12</c:f>
              <c:numCache/>
            </c:numRef>
          </c:val>
          <c:smooth val="0"/>
        </c:ser>
        <c:ser>
          <c:idx val="10"/>
          <c:order val="10"/>
          <c:tx>
            <c:strRef>
              <c:f>'戸数推移'!$B$13</c:f>
              <c:strCache>
                <c:ptCount val="1"/>
                <c:pt idx="0">
                  <c:v>幷州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'戸数推移'!$C$13:$E$13</c:f>
              <c:numCache/>
            </c:numRef>
          </c:val>
          <c:smooth val="0"/>
        </c:ser>
        <c:ser>
          <c:idx val="11"/>
          <c:order val="11"/>
          <c:tx>
            <c:strRef>
              <c:f>'戸数推移'!$B$14</c:f>
              <c:strCache>
                <c:ptCount val="1"/>
                <c:pt idx="0">
                  <c:v>幽州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'戸数推移'!$C$14:$E$14</c:f>
              <c:numCache/>
            </c:numRef>
          </c:val>
          <c:smooth val="0"/>
        </c:ser>
        <c:ser>
          <c:idx val="12"/>
          <c:order val="12"/>
          <c:tx>
            <c:strRef>
              <c:f>'戸数推移'!$B$15</c:f>
              <c:strCache>
                <c:ptCount val="1"/>
                <c:pt idx="0">
                  <c:v>交州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'戸数推移'!$C$2:$E$2</c:f>
              <c:strCache/>
            </c:strRef>
          </c:cat>
          <c:val>
            <c:numRef>
              <c:f>'戸数推移'!$C$15:$E$15</c:f>
              <c:numCache/>
            </c:numRef>
          </c:val>
          <c:smooth val="0"/>
        </c:ser>
        <c:marker val="1"/>
        <c:axId val="34249277"/>
        <c:axId val="39808038"/>
      </c:line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808038"/>
        <c:crosses val="autoZero"/>
        <c:auto val="1"/>
        <c:lblOffset val="100"/>
        <c:noMultiLvlLbl val="0"/>
      </c:catAx>
      <c:valAx>
        <c:axId val="39808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NFモトヤシータ゛1KP"/>
                    <a:ea typeface="NFモトヤシータ゛1KP"/>
                    <a:cs typeface="NFモトヤシータ゛1KP"/>
                  </a:rPr>
                  <a:t>州別戸数(戸)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49277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2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NFモトヤシータ゛1KP"/>
          <a:ea typeface="NFモトヤシータ゛1KP"/>
          <a:cs typeface="NFモトヤシータ゛1KP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NFモトヤシータ゛1KP"/>
                <a:ea typeface="NFモトヤシータ゛1KP"/>
                <a:cs typeface="NFモトヤシータ゛1KP"/>
              </a:rPr>
              <a:t>州別戸数割合推移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57"/>
          <c:w val="0.831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'戸数割合推移'!$B$3</c:f>
              <c:strCache>
                <c:ptCount val="1"/>
                <c:pt idx="0">
                  <c:v>司隷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'戸数割合推移'!$C$3:$E$3</c:f>
              <c:numCache/>
            </c:numRef>
          </c:val>
          <c:smooth val="0"/>
        </c:ser>
        <c:ser>
          <c:idx val="1"/>
          <c:order val="1"/>
          <c:tx>
            <c:strRef>
              <c:f>'戸数割合推移'!$B$4</c:f>
              <c:strCache>
                <c:ptCount val="1"/>
                <c:pt idx="0">
                  <c:v>予州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'戸数割合推移'!$C$4:$E$4</c:f>
              <c:numCache/>
            </c:numRef>
          </c:val>
          <c:smooth val="0"/>
        </c:ser>
        <c:ser>
          <c:idx val="2"/>
          <c:order val="2"/>
          <c:tx>
            <c:strRef>
              <c:f>'戸数割合推移'!$B$5</c:f>
              <c:strCache>
                <c:ptCount val="1"/>
                <c:pt idx="0">
                  <c:v>冀州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'戸数割合推移'!$C$5:$E$5</c:f>
              <c:numCache/>
            </c:numRef>
          </c:val>
          <c:smooth val="0"/>
        </c:ser>
        <c:ser>
          <c:idx val="3"/>
          <c:order val="3"/>
          <c:tx>
            <c:strRef>
              <c:f>'戸数割合推移'!$B$6</c:f>
              <c:strCache>
                <c:ptCount val="1"/>
                <c:pt idx="0">
                  <c:v>兗州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'戸数割合推移'!$C$6:$E$6</c:f>
              <c:numCache/>
            </c:numRef>
          </c:val>
          <c:smooth val="0"/>
        </c:ser>
        <c:ser>
          <c:idx val="4"/>
          <c:order val="4"/>
          <c:tx>
            <c:strRef>
              <c:f>'戸数割合推移'!$B$7</c:f>
              <c:strCache>
                <c:ptCount val="1"/>
                <c:pt idx="0">
                  <c:v>徐州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'戸数割合推移'!$C$7:$E$7</c:f>
              <c:numCache/>
            </c:numRef>
          </c:val>
          <c:smooth val="0"/>
        </c:ser>
        <c:ser>
          <c:idx val="5"/>
          <c:order val="5"/>
          <c:tx>
            <c:strRef>
              <c:f>'戸数割合推移'!$B$8</c:f>
              <c:strCache>
                <c:ptCount val="1"/>
                <c:pt idx="0">
                  <c:v>青州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'戸数割合推移'!$C$8:$E$8</c:f>
              <c:numCache/>
            </c:numRef>
          </c:val>
          <c:smooth val="0"/>
        </c:ser>
        <c:ser>
          <c:idx val="6"/>
          <c:order val="6"/>
          <c:tx>
            <c:strRef>
              <c:f>'戸数割合推移'!$B$9</c:f>
              <c:strCache>
                <c:ptCount val="1"/>
                <c:pt idx="0">
                  <c:v>荊州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'戸数割合推移'!$C$9:$E$9</c:f>
              <c:numCache/>
            </c:numRef>
          </c:val>
          <c:smooth val="0"/>
        </c:ser>
        <c:ser>
          <c:idx val="7"/>
          <c:order val="7"/>
          <c:tx>
            <c:strRef>
              <c:f>'戸数割合推移'!$B$10</c:f>
              <c:strCache>
                <c:ptCount val="1"/>
                <c:pt idx="0">
                  <c:v>揚州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'戸数割合推移'!$C$10:$E$10</c:f>
              <c:numCache/>
            </c:numRef>
          </c:val>
          <c:smooth val="0"/>
        </c:ser>
        <c:ser>
          <c:idx val="8"/>
          <c:order val="8"/>
          <c:tx>
            <c:strRef>
              <c:f>'戸数割合推移'!$B$11</c:f>
              <c:strCache>
                <c:ptCount val="1"/>
                <c:pt idx="0">
                  <c:v>益州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'戸数割合推移'!$C$11:$E$11</c:f>
              <c:numCache/>
            </c:numRef>
          </c:val>
          <c:smooth val="0"/>
        </c:ser>
        <c:ser>
          <c:idx val="9"/>
          <c:order val="9"/>
          <c:tx>
            <c:strRef>
              <c:f>'戸数割合推移'!$B$12</c:f>
              <c:strCache>
                <c:ptCount val="1"/>
                <c:pt idx="0">
                  <c:v>涼州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'戸数割合推移'!$C$12:$E$12</c:f>
              <c:numCache/>
            </c:numRef>
          </c:val>
          <c:smooth val="0"/>
        </c:ser>
        <c:ser>
          <c:idx val="10"/>
          <c:order val="10"/>
          <c:tx>
            <c:strRef>
              <c:f>'戸数割合推移'!$B$13</c:f>
              <c:strCache>
                <c:ptCount val="1"/>
                <c:pt idx="0">
                  <c:v>幷州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'戸数割合推移'!$C$13:$E$13</c:f>
              <c:numCache/>
            </c:numRef>
          </c:val>
          <c:smooth val="0"/>
        </c:ser>
        <c:ser>
          <c:idx val="11"/>
          <c:order val="11"/>
          <c:tx>
            <c:strRef>
              <c:f>'戸数割合推移'!$B$14</c:f>
              <c:strCache>
                <c:ptCount val="1"/>
                <c:pt idx="0">
                  <c:v>幽州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'戸数割合推移'!$C$14:$E$14</c:f>
              <c:numCache/>
            </c:numRef>
          </c:val>
          <c:smooth val="0"/>
        </c:ser>
        <c:ser>
          <c:idx val="12"/>
          <c:order val="12"/>
          <c:tx>
            <c:strRef>
              <c:f>'戸数割合推移'!$B$15</c:f>
              <c:strCache>
                <c:ptCount val="1"/>
                <c:pt idx="0">
                  <c:v>交州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'戸数割合推移'!$C$2:$E$2</c:f>
              <c:strCache/>
            </c:strRef>
          </c:cat>
          <c:val>
            <c:numRef>
              <c:f>'戸数割合推移'!$C$15:$E$15</c:f>
              <c:numCache/>
            </c:numRef>
          </c:val>
          <c:smooth val="0"/>
        </c:ser>
        <c:marker val="1"/>
        <c:axId val="22728023"/>
        <c:axId val="3225616"/>
      </c:lineChart>
      <c:catAx>
        <c:axId val="22728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5616"/>
        <c:crosses val="autoZero"/>
        <c:auto val="1"/>
        <c:lblOffset val="100"/>
        <c:noMultiLvlLbl val="0"/>
      </c:catAx>
      <c:valAx>
        <c:axId val="3225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NFモトヤシータ゛1KP"/>
                    <a:ea typeface="NFモトヤシータ゛1KP"/>
                    <a:cs typeface="NFモトヤシータ゛1KP"/>
                  </a:rPr>
                  <a:t>全体に占める州戸数割合(％)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72802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NFモトヤシータ゛1KP"/>
                <a:ea typeface="NFモトヤシータ゛1KP"/>
                <a:cs typeface="NFモトヤシータ゛1KP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5"/>
          <c:y val="0.3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NFモトヤシータ゛1KP"/>
          <a:ea typeface="NFモトヤシータ゛1KP"/>
          <a:cs typeface="NFモトヤシータ゛1KP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66675</xdr:rowOff>
    </xdr:from>
    <xdr:to>
      <xdr:col>17</xdr:col>
      <xdr:colOff>219075</xdr:colOff>
      <xdr:row>49</xdr:row>
      <xdr:rowOff>9525</xdr:rowOff>
    </xdr:to>
    <xdr:graphicFrame>
      <xdr:nvGraphicFramePr>
        <xdr:cNvPr id="1" name="Chart 2"/>
        <xdr:cNvGraphicFramePr/>
      </xdr:nvGraphicFramePr>
      <xdr:xfrm>
        <a:off x="4733925" y="228600"/>
        <a:ext cx="7458075" cy="771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66675</xdr:rowOff>
    </xdr:from>
    <xdr:to>
      <xdr:col>17</xdr:col>
      <xdr:colOff>581025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4457700" y="228600"/>
        <a:ext cx="7781925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8"/>
  <sheetViews>
    <sheetView workbookViewId="0" topLeftCell="A1">
      <selection activeCell="B1" sqref="B1"/>
    </sheetView>
  </sheetViews>
  <sheetFormatPr defaultColWidth="9.00390625" defaultRowHeight="12.75" outlineLevelRow="2"/>
  <cols>
    <col min="4" max="4" width="11.125" style="0" bestFit="1" customWidth="1"/>
    <col min="5" max="5" width="10.00390625" style="0" bestFit="1" customWidth="1"/>
    <col min="12" max="12" width="10.00390625" style="0" bestFit="1" customWidth="1"/>
  </cols>
  <sheetData>
    <row r="1" spans="2:7" ht="12">
      <c r="B1" t="s">
        <v>327</v>
      </c>
      <c r="C1" t="s">
        <v>0</v>
      </c>
      <c r="D1" t="s">
        <v>2</v>
      </c>
      <c r="E1" t="s">
        <v>3</v>
      </c>
      <c r="F1" t="s">
        <v>107</v>
      </c>
      <c r="G1" t="s">
        <v>40</v>
      </c>
    </row>
    <row r="2" spans="2:7" ht="12" hidden="1" outlineLevel="2">
      <c r="B2" t="s">
        <v>134</v>
      </c>
      <c r="C2" t="s">
        <v>47</v>
      </c>
      <c r="D2" s="3">
        <v>101570</v>
      </c>
      <c r="E2" s="3">
        <v>300614</v>
      </c>
      <c r="F2">
        <f aca="true" t="shared" si="0" ref="F2:F9">ROUND(E2/D2,2)</f>
        <v>2.96</v>
      </c>
      <c r="G2">
        <v>12</v>
      </c>
    </row>
    <row r="3" spans="2:7" ht="12" hidden="1" outlineLevel="2">
      <c r="B3" t="s">
        <v>134</v>
      </c>
      <c r="C3" t="s">
        <v>48</v>
      </c>
      <c r="D3" s="3">
        <v>167499</v>
      </c>
      <c r="E3" s="3">
        <v>662249</v>
      </c>
      <c r="F3">
        <f t="shared" si="0"/>
        <v>3.95</v>
      </c>
      <c r="G3">
        <v>13</v>
      </c>
    </row>
    <row r="4" spans="2:7" ht="12" hidden="1" outlineLevel="2">
      <c r="B4" t="s">
        <v>134</v>
      </c>
      <c r="C4" t="s">
        <v>49</v>
      </c>
      <c r="D4" s="3">
        <v>268279</v>
      </c>
      <c r="E4" s="3">
        <v>1245929</v>
      </c>
      <c r="F4">
        <f t="shared" si="0"/>
        <v>4.64</v>
      </c>
      <c r="G4">
        <v>15</v>
      </c>
    </row>
    <row r="5" spans="2:7" ht="12" hidden="1" outlineLevel="2">
      <c r="B5" t="s">
        <v>134</v>
      </c>
      <c r="C5" t="s">
        <v>50</v>
      </c>
      <c r="D5" s="3">
        <v>109419</v>
      </c>
      <c r="E5" s="3">
        <v>489486</v>
      </c>
      <c r="F5">
        <f t="shared" si="0"/>
        <v>4.47</v>
      </c>
      <c r="G5">
        <v>12</v>
      </c>
    </row>
    <row r="6" spans="2:7" ht="14.25" hidden="1" outlineLevel="2">
      <c r="B6" t="s">
        <v>134</v>
      </c>
      <c r="C6" t="s">
        <v>51</v>
      </c>
      <c r="D6" s="3">
        <v>61208</v>
      </c>
      <c r="E6" s="3">
        <v>408405</v>
      </c>
      <c r="F6">
        <f t="shared" si="0"/>
        <v>6.67</v>
      </c>
      <c r="G6">
        <v>15</v>
      </c>
    </row>
    <row r="7" spans="2:7" ht="12" hidden="1" outlineLevel="2">
      <c r="B7" t="s">
        <v>134</v>
      </c>
      <c r="C7" t="s">
        <v>52</v>
      </c>
      <c r="D7" s="3">
        <v>81946</v>
      </c>
      <c r="E7" s="3">
        <v>580463</v>
      </c>
      <c r="F7">
        <f t="shared" si="0"/>
        <v>7.08</v>
      </c>
      <c r="G7">
        <v>24</v>
      </c>
    </row>
    <row r="8" spans="2:7" ht="12" hidden="1" outlineLevel="2">
      <c r="B8" t="s">
        <v>134</v>
      </c>
      <c r="C8" t="s">
        <v>53</v>
      </c>
      <c r="D8" s="3">
        <v>24219</v>
      </c>
      <c r="E8" s="3">
        <v>153360</v>
      </c>
      <c r="F8">
        <f t="shared" si="0"/>
        <v>6.33</v>
      </c>
      <c r="G8">
        <v>17</v>
      </c>
    </row>
    <row r="9" spans="2:7" ht="12" hidden="1" outlineLevel="2">
      <c r="B9" t="s">
        <v>134</v>
      </c>
      <c r="C9" t="s">
        <v>54</v>
      </c>
      <c r="D9" s="3">
        <v>158643</v>
      </c>
      <c r="E9" s="3">
        <v>708148</v>
      </c>
      <c r="F9">
        <f t="shared" si="0"/>
        <v>4.46</v>
      </c>
      <c r="G9">
        <v>11</v>
      </c>
    </row>
    <row r="10" spans="2:5" ht="12" outlineLevel="1" collapsed="1">
      <c r="B10" s="1" t="s">
        <v>329</v>
      </c>
      <c r="D10" s="3">
        <f>SUBTOTAL(9,D2:D9)</f>
        <v>972783</v>
      </c>
      <c r="E10" s="3"/>
    </row>
    <row r="11" spans="2:7" ht="12" hidden="1" outlineLevel="2">
      <c r="B11" t="s">
        <v>119</v>
      </c>
      <c r="C11" t="s">
        <v>12</v>
      </c>
      <c r="D11" s="3">
        <v>401297</v>
      </c>
      <c r="E11" s="3">
        <v>1659028</v>
      </c>
      <c r="F11">
        <f aca="true" t="shared" si="1" ref="F11:F16">ROUND(E11/D11,2)</f>
        <v>4.13</v>
      </c>
      <c r="G11">
        <v>22</v>
      </c>
    </row>
    <row r="12" spans="2:7" ht="12" hidden="1" outlineLevel="2">
      <c r="B12" t="s">
        <v>119</v>
      </c>
      <c r="C12" t="s">
        <v>13</v>
      </c>
      <c r="D12" s="3">
        <v>296284</v>
      </c>
      <c r="E12" s="3">
        <v>1509050</v>
      </c>
      <c r="F12">
        <f t="shared" si="1"/>
        <v>5.09</v>
      </c>
      <c r="G12">
        <v>17</v>
      </c>
    </row>
    <row r="13" spans="2:7" ht="12" hidden="1" outlineLevel="2">
      <c r="B13" t="s">
        <v>119</v>
      </c>
      <c r="C13" t="s">
        <v>21</v>
      </c>
      <c r="D13" s="3">
        <v>172847</v>
      </c>
      <c r="E13" s="3">
        <v>801288</v>
      </c>
      <c r="F13">
        <f t="shared" si="1"/>
        <v>4.64</v>
      </c>
      <c r="G13">
        <v>23</v>
      </c>
    </row>
    <row r="14" spans="2:7" ht="12" hidden="1" outlineLevel="2">
      <c r="B14" t="s">
        <v>119</v>
      </c>
      <c r="C14" t="s">
        <v>22</v>
      </c>
      <c r="D14" s="3">
        <v>290025</v>
      </c>
      <c r="E14" s="3">
        <v>1386278</v>
      </c>
      <c r="F14">
        <f t="shared" si="1"/>
        <v>4.78</v>
      </c>
      <c r="G14">
        <v>9</v>
      </c>
    </row>
    <row r="15" spans="2:7" ht="12" hidden="1" outlineLevel="2">
      <c r="B15" t="s">
        <v>119</v>
      </c>
      <c r="C15" t="s">
        <v>33</v>
      </c>
      <c r="D15" s="3">
        <v>172086</v>
      </c>
      <c r="E15" s="3">
        <v>726604</v>
      </c>
      <c r="F15">
        <f t="shared" si="1"/>
        <v>4.22</v>
      </c>
      <c r="G15">
        <v>24</v>
      </c>
    </row>
    <row r="16" spans="2:7" ht="12" hidden="1" outlineLevel="2">
      <c r="B16" t="s">
        <v>119</v>
      </c>
      <c r="C16" t="s">
        <v>100</v>
      </c>
      <c r="D16" s="3">
        <v>131753</v>
      </c>
      <c r="E16" s="3">
        <v>607976</v>
      </c>
      <c r="F16">
        <f t="shared" si="1"/>
        <v>4.61</v>
      </c>
      <c r="G16">
        <v>7</v>
      </c>
    </row>
    <row r="17" spans="2:5" ht="12" outlineLevel="1" collapsed="1">
      <c r="B17" s="2" t="s">
        <v>330</v>
      </c>
      <c r="D17" s="3">
        <f>SUBTOTAL(9,D11:D16)</f>
        <v>1464292</v>
      </c>
      <c r="E17" s="3"/>
    </row>
    <row r="18" spans="2:7" ht="12" hidden="1" outlineLevel="2">
      <c r="B18" t="s">
        <v>115</v>
      </c>
      <c r="C18" t="s">
        <v>24</v>
      </c>
      <c r="D18" s="3">
        <v>212849</v>
      </c>
      <c r="E18" s="3">
        <v>909655</v>
      </c>
      <c r="F18">
        <f aca="true" t="shared" si="2" ref="F18:F28">ROUND(E18/D18,2)</f>
        <v>4.27</v>
      </c>
      <c r="G18">
        <v>18</v>
      </c>
    </row>
    <row r="19" spans="2:7" ht="12" hidden="1" outlineLevel="2">
      <c r="B19" t="s">
        <v>115</v>
      </c>
      <c r="C19" t="s">
        <v>25</v>
      </c>
      <c r="D19" s="3">
        <v>155951</v>
      </c>
      <c r="E19" s="3">
        <v>821777</v>
      </c>
      <c r="F19">
        <f t="shared" si="2"/>
        <v>5.27</v>
      </c>
      <c r="G19">
        <v>20</v>
      </c>
    </row>
    <row r="20" spans="2:7" ht="12" hidden="1" outlineLevel="2">
      <c r="B20" t="s">
        <v>115</v>
      </c>
      <c r="C20" t="s">
        <v>26</v>
      </c>
      <c r="D20" s="3">
        <v>141741</v>
      </c>
      <c r="E20" s="3">
        <v>677956</v>
      </c>
      <c r="F20">
        <f t="shared" si="2"/>
        <v>4.78</v>
      </c>
      <c r="G20">
        <v>18</v>
      </c>
    </row>
    <row r="21" spans="2:7" ht="12" hidden="1" outlineLevel="2">
      <c r="B21" t="s">
        <v>115</v>
      </c>
      <c r="C21" t="s">
        <v>27</v>
      </c>
      <c r="D21" s="3">
        <v>201774</v>
      </c>
      <c r="E21" s="3">
        <v>875422</v>
      </c>
      <c r="F21">
        <f t="shared" si="2"/>
        <v>4.34</v>
      </c>
      <c r="G21">
        <v>14</v>
      </c>
    </row>
    <row r="22" spans="2:7" ht="12" hidden="1" outlineLevel="2">
      <c r="B22" t="s">
        <v>115</v>
      </c>
      <c r="C22" t="s">
        <v>29</v>
      </c>
      <c r="D22" s="3">
        <v>256377</v>
      </c>
      <c r="E22" s="3">
        <v>905119</v>
      </c>
      <c r="F22">
        <f t="shared" si="2"/>
        <v>3.53</v>
      </c>
      <c r="G22">
        <v>26</v>
      </c>
    </row>
    <row r="23" spans="2:7" ht="12" hidden="1" outlineLevel="2">
      <c r="B23" t="s">
        <v>115</v>
      </c>
      <c r="C23" t="s">
        <v>87</v>
      </c>
      <c r="D23" s="3">
        <v>84202</v>
      </c>
      <c r="E23" s="3">
        <v>349952</v>
      </c>
      <c r="F23">
        <f t="shared" si="2"/>
        <v>4.16</v>
      </c>
      <c r="G23">
        <v>4</v>
      </c>
    </row>
    <row r="24" spans="2:7" ht="12" hidden="1" outlineLevel="2">
      <c r="B24" t="s">
        <v>115</v>
      </c>
      <c r="C24" t="s">
        <v>88</v>
      </c>
      <c r="D24" s="3">
        <v>27984</v>
      </c>
      <c r="E24" s="3">
        <v>198558</v>
      </c>
      <c r="F24">
        <f t="shared" si="2"/>
        <v>7.1</v>
      </c>
      <c r="G24">
        <v>16</v>
      </c>
    </row>
    <row r="25" spans="2:7" ht="12" hidden="1" outlineLevel="2">
      <c r="B25" t="s">
        <v>115</v>
      </c>
      <c r="C25" t="s">
        <v>89</v>
      </c>
      <c r="D25" s="3">
        <v>37126</v>
      </c>
      <c r="E25" s="3">
        <v>178616</v>
      </c>
      <c r="F25">
        <f t="shared" si="2"/>
        <v>4.81</v>
      </c>
      <c r="G25">
        <v>4</v>
      </c>
    </row>
    <row r="26" spans="2:7" ht="12" hidden="1" outlineLevel="2">
      <c r="B26" t="s">
        <v>115</v>
      </c>
      <c r="C26" t="s">
        <v>90</v>
      </c>
      <c r="D26" s="3">
        <v>160873</v>
      </c>
      <c r="E26" s="3">
        <v>668080</v>
      </c>
      <c r="F26">
        <f t="shared" si="2"/>
        <v>4.15</v>
      </c>
      <c r="G26">
        <v>14</v>
      </c>
    </row>
    <row r="27" spans="2:7" ht="12" hidden="1" outlineLevel="2">
      <c r="B27" t="s">
        <v>115</v>
      </c>
      <c r="C27" t="s">
        <v>91</v>
      </c>
      <c r="D27" s="3">
        <v>65556</v>
      </c>
      <c r="E27" s="3">
        <v>304384</v>
      </c>
      <c r="F27">
        <f t="shared" si="2"/>
        <v>4.64</v>
      </c>
      <c r="G27">
        <v>17</v>
      </c>
    </row>
    <row r="28" spans="2:7" ht="12" hidden="1" outlineLevel="2">
      <c r="B28" t="s">
        <v>115</v>
      </c>
      <c r="C28" t="s">
        <v>92</v>
      </c>
      <c r="D28" s="3">
        <v>45043</v>
      </c>
      <c r="E28" s="3">
        <v>187662</v>
      </c>
      <c r="F28">
        <f t="shared" si="2"/>
        <v>4.17</v>
      </c>
      <c r="G28">
        <v>4</v>
      </c>
    </row>
    <row r="29" spans="2:5" ht="12" outlineLevel="1" collapsed="1">
      <c r="B29" s="2" t="s">
        <v>331</v>
      </c>
      <c r="D29" s="3">
        <f>SUBTOTAL(9,D18:D28)</f>
        <v>1389476</v>
      </c>
      <c r="E29" s="3"/>
    </row>
    <row r="30" spans="2:7" ht="12" hidden="1" outlineLevel="2">
      <c r="B30" t="s">
        <v>131</v>
      </c>
      <c r="C30" t="s">
        <v>16</v>
      </c>
      <c r="D30" s="3">
        <v>359316</v>
      </c>
      <c r="E30" s="3">
        <v>1942051</v>
      </c>
      <c r="F30">
        <f aca="true" t="shared" si="3" ref="F30:F36">ROUND(E30/D30,2)</f>
        <v>5.4</v>
      </c>
      <c r="G30">
        <v>36</v>
      </c>
    </row>
    <row r="31" spans="2:7" ht="12" hidden="1" outlineLevel="2">
      <c r="B31" t="s">
        <v>131</v>
      </c>
      <c r="C31" t="s">
        <v>17</v>
      </c>
      <c r="D31" s="3">
        <v>125579</v>
      </c>
      <c r="E31" s="3">
        <v>718540</v>
      </c>
      <c r="F31">
        <f t="shared" si="3"/>
        <v>5.72</v>
      </c>
      <c r="G31">
        <v>18</v>
      </c>
    </row>
    <row r="32" spans="2:7" ht="12" hidden="1" outlineLevel="2">
      <c r="B32" t="s">
        <v>131</v>
      </c>
      <c r="C32" t="s">
        <v>18</v>
      </c>
      <c r="D32" s="3">
        <v>56844</v>
      </c>
      <c r="E32" s="3">
        <v>219218</v>
      </c>
      <c r="F32">
        <f t="shared" si="3"/>
        <v>3.86</v>
      </c>
      <c r="G32">
        <v>14</v>
      </c>
    </row>
    <row r="33" spans="2:7" ht="12" hidden="1" outlineLevel="2">
      <c r="B33" t="s">
        <v>131</v>
      </c>
      <c r="C33" t="s">
        <v>44</v>
      </c>
      <c r="D33" s="3">
        <v>28119</v>
      </c>
      <c r="E33" s="3">
        <v>156488</v>
      </c>
      <c r="F33">
        <f t="shared" si="3"/>
        <v>5.57</v>
      </c>
      <c r="G33">
        <v>11</v>
      </c>
    </row>
    <row r="34" spans="2:7" ht="12" hidden="1" outlineLevel="2">
      <c r="B34" t="s">
        <v>131</v>
      </c>
      <c r="C34" t="s">
        <v>45</v>
      </c>
      <c r="D34" s="3">
        <v>34177</v>
      </c>
      <c r="E34" s="3">
        <v>185758</v>
      </c>
      <c r="F34">
        <f t="shared" si="3"/>
        <v>5.44</v>
      </c>
      <c r="G34">
        <v>13</v>
      </c>
    </row>
    <row r="35" spans="2:7" ht="12" hidden="1" outlineLevel="2">
      <c r="B35" t="s">
        <v>131</v>
      </c>
      <c r="C35" t="s">
        <v>46</v>
      </c>
      <c r="D35" s="3">
        <v>21092</v>
      </c>
      <c r="E35" s="3">
        <v>139378</v>
      </c>
      <c r="F35">
        <f t="shared" si="3"/>
        <v>6.61</v>
      </c>
      <c r="G35">
        <v>10</v>
      </c>
    </row>
    <row r="36" spans="2:7" ht="12" hidden="1" outlineLevel="2">
      <c r="B36" t="s">
        <v>131</v>
      </c>
      <c r="C36" t="s">
        <v>106</v>
      </c>
      <c r="D36" s="3">
        <v>43470</v>
      </c>
      <c r="E36" s="3">
        <v>235825</v>
      </c>
      <c r="F36">
        <f t="shared" si="3"/>
        <v>5.43</v>
      </c>
      <c r="G36">
        <v>13</v>
      </c>
    </row>
    <row r="37" spans="2:5" ht="12" outlineLevel="1" collapsed="1">
      <c r="B37" s="2" t="s">
        <v>332</v>
      </c>
      <c r="D37" s="3">
        <f>SUBTOTAL(9,D30:D36)</f>
        <v>668597</v>
      </c>
      <c r="E37" s="3"/>
    </row>
    <row r="38" spans="2:7" ht="12" hidden="1" outlineLevel="2">
      <c r="B38" t="s">
        <v>143</v>
      </c>
      <c r="C38" t="s">
        <v>80</v>
      </c>
      <c r="D38" s="3">
        <v>19613</v>
      </c>
      <c r="E38" s="3">
        <v>94253</v>
      </c>
      <c r="F38">
        <f aca="true" t="shared" si="4" ref="F38:F44">ROUND(E38/D38,2)</f>
        <v>4.81</v>
      </c>
      <c r="G38">
        <v>6</v>
      </c>
    </row>
    <row r="39" spans="2:7" ht="12" hidden="1" outlineLevel="2">
      <c r="B39" t="s">
        <v>143</v>
      </c>
      <c r="C39" t="s">
        <v>81</v>
      </c>
      <c r="D39" s="3">
        <v>12415</v>
      </c>
      <c r="E39" s="3">
        <v>71162</v>
      </c>
      <c r="F39">
        <f t="shared" si="4"/>
        <v>5.73</v>
      </c>
      <c r="G39">
        <v>12</v>
      </c>
    </row>
    <row r="40" spans="2:7" ht="12" hidden="1" outlineLevel="2">
      <c r="B40" t="s">
        <v>143</v>
      </c>
      <c r="C40" t="s">
        <v>82</v>
      </c>
      <c r="D40" s="3">
        <v>24379</v>
      </c>
      <c r="E40" s="3">
        <v>146160</v>
      </c>
      <c r="F40">
        <f t="shared" si="4"/>
        <v>6</v>
      </c>
      <c r="G40">
        <v>10</v>
      </c>
    </row>
    <row r="41" spans="2:7" ht="12" hidden="1" outlineLevel="2">
      <c r="B41" t="s">
        <v>143</v>
      </c>
      <c r="C41" t="s">
        <v>83</v>
      </c>
      <c r="D41" s="3">
        <v>92440</v>
      </c>
      <c r="E41" s="3">
        <v>746237</v>
      </c>
      <c r="F41">
        <f t="shared" si="4"/>
        <v>8.07</v>
      </c>
      <c r="G41">
        <v>10</v>
      </c>
    </row>
    <row r="42" spans="2:7" ht="12" hidden="1" outlineLevel="2">
      <c r="B42" t="s">
        <v>143</v>
      </c>
      <c r="C42" t="s">
        <v>84</v>
      </c>
      <c r="D42" s="3">
        <v>15398</v>
      </c>
      <c r="E42" s="3">
        <v>78980</v>
      </c>
      <c r="F42">
        <f t="shared" si="4"/>
        <v>5.13</v>
      </c>
      <c r="G42">
        <v>5</v>
      </c>
    </row>
    <row r="43" spans="2:7" ht="12" hidden="1" outlineLevel="2">
      <c r="B43" t="s">
        <v>143</v>
      </c>
      <c r="C43" t="s">
        <v>85</v>
      </c>
      <c r="D43" s="3">
        <v>35743</v>
      </c>
      <c r="E43" s="3">
        <v>166013</v>
      </c>
      <c r="F43">
        <f t="shared" si="4"/>
        <v>4.64</v>
      </c>
      <c r="G43">
        <v>7</v>
      </c>
    </row>
    <row r="44" spans="2:7" ht="12" hidden="1" outlineLevel="2">
      <c r="B44" t="s">
        <v>143</v>
      </c>
      <c r="C44" t="s">
        <v>86</v>
      </c>
      <c r="D44" s="3">
        <v>15460</v>
      </c>
      <c r="E44" s="3">
        <v>69485</v>
      </c>
      <c r="F44">
        <f t="shared" si="4"/>
        <v>4.49</v>
      </c>
      <c r="G44">
        <v>5</v>
      </c>
    </row>
    <row r="45" spans="2:5" ht="12" outlineLevel="1" collapsed="1">
      <c r="B45" s="2" t="s">
        <v>333</v>
      </c>
      <c r="D45" s="3">
        <f>SUBTOTAL(9,D38:D44)</f>
        <v>215448</v>
      </c>
      <c r="E45" s="3"/>
    </row>
    <row r="46" spans="2:7" ht="12" hidden="1" outlineLevel="2">
      <c r="B46" t="s">
        <v>122</v>
      </c>
      <c r="C46" t="s">
        <v>37</v>
      </c>
      <c r="D46" s="3">
        <v>228960</v>
      </c>
      <c r="E46" s="3">
        <v>1079100</v>
      </c>
      <c r="F46">
        <f aca="true" t="shared" si="5" ref="F46:F52">ROUND(E46/D46,2)</f>
        <v>4.71</v>
      </c>
      <c r="G46">
        <v>51</v>
      </c>
    </row>
    <row r="47" spans="2:7" ht="12" hidden="1" outlineLevel="2">
      <c r="B47" t="s">
        <v>122</v>
      </c>
      <c r="C47" t="s">
        <v>38</v>
      </c>
      <c r="D47" s="3">
        <v>358414</v>
      </c>
      <c r="E47" s="3">
        <v>1559357</v>
      </c>
      <c r="F47">
        <f t="shared" si="5"/>
        <v>4.35</v>
      </c>
      <c r="G47">
        <v>38</v>
      </c>
    </row>
    <row r="48" spans="2:7" ht="12" hidden="1" outlineLevel="2">
      <c r="B48" t="s">
        <v>122</v>
      </c>
      <c r="C48" t="s">
        <v>39</v>
      </c>
      <c r="D48" s="3">
        <v>268283</v>
      </c>
      <c r="E48" s="3">
        <v>1237764</v>
      </c>
      <c r="F48">
        <f t="shared" si="5"/>
        <v>4.61</v>
      </c>
      <c r="G48">
        <v>29</v>
      </c>
    </row>
    <row r="49" spans="2:7" ht="12" hidden="1" outlineLevel="2">
      <c r="B49" t="s">
        <v>122</v>
      </c>
      <c r="C49" t="s">
        <v>97</v>
      </c>
      <c r="D49" s="3">
        <v>56642</v>
      </c>
      <c r="E49" s="3">
        <v>205784</v>
      </c>
      <c r="F49">
        <f t="shared" si="5"/>
        <v>3.63</v>
      </c>
      <c r="G49">
        <v>4</v>
      </c>
    </row>
    <row r="50" spans="2:7" ht="12" hidden="1" outlineLevel="2">
      <c r="B50" t="s">
        <v>122</v>
      </c>
      <c r="C50" t="s">
        <v>102</v>
      </c>
      <c r="D50" s="3">
        <v>114738</v>
      </c>
      <c r="E50" s="3">
        <v>497804</v>
      </c>
      <c r="F50">
        <f t="shared" si="5"/>
        <v>4.34</v>
      </c>
      <c r="G50">
        <v>7</v>
      </c>
    </row>
    <row r="51" spans="2:7" ht="12" hidden="1" outlineLevel="2">
      <c r="B51" t="s">
        <v>122</v>
      </c>
      <c r="C51" t="s">
        <v>103</v>
      </c>
      <c r="D51" s="3">
        <v>25025</v>
      </c>
      <c r="E51" s="3">
        <v>119114</v>
      </c>
      <c r="F51">
        <f t="shared" si="5"/>
        <v>4.76</v>
      </c>
      <c r="G51">
        <v>3</v>
      </c>
    </row>
    <row r="52" spans="2:7" ht="12" hidden="1" outlineLevel="2">
      <c r="B52" t="s">
        <v>122</v>
      </c>
      <c r="C52" t="s">
        <v>104</v>
      </c>
      <c r="D52" s="3">
        <v>36773</v>
      </c>
      <c r="E52" s="3">
        <v>140722</v>
      </c>
      <c r="F52">
        <f t="shared" si="5"/>
        <v>3.83</v>
      </c>
      <c r="G52">
        <v>4</v>
      </c>
    </row>
    <row r="53" spans="2:5" ht="12" outlineLevel="1" collapsed="1">
      <c r="B53" s="2" t="s">
        <v>334</v>
      </c>
      <c r="D53" s="3">
        <f>SUBTOTAL(9,D46:D52)</f>
        <v>1088835</v>
      </c>
      <c r="E53" s="3"/>
    </row>
    <row r="54" spans="2:7" ht="12" hidden="1" outlineLevel="2">
      <c r="B54" t="s">
        <v>108</v>
      </c>
      <c r="C54" t="s">
        <v>1</v>
      </c>
      <c r="D54" s="3">
        <v>195702</v>
      </c>
      <c r="E54" s="3">
        <v>682468</v>
      </c>
      <c r="F54">
        <f aca="true" t="shared" si="6" ref="F54:F60">ROUND(E54/D54,2)</f>
        <v>3.49</v>
      </c>
      <c r="G54">
        <v>12</v>
      </c>
    </row>
    <row r="55" spans="2:7" ht="12" hidden="1" outlineLevel="2">
      <c r="B55" t="s">
        <v>108</v>
      </c>
      <c r="C55" t="s">
        <v>4</v>
      </c>
      <c r="D55" s="3">
        <v>235101</v>
      </c>
      <c r="E55" s="3">
        <v>917822</v>
      </c>
      <c r="F55">
        <f t="shared" si="6"/>
        <v>3.9</v>
      </c>
      <c r="G55">
        <v>24</v>
      </c>
    </row>
    <row r="56" spans="2:7" ht="12" hidden="1" outlineLevel="2">
      <c r="B56" t="s">
        <v>108</v>
      </c>
      <c r="C56" t="s">
        <v>5</v>
      </c>
      <c r="D56" s="3">
        <v>216377</v>
      </c>
      <c r="E56" s="3">
        <v>836070</v>
      </c>
      <c r="F56">
        <f t="shared" si="6"/>
        <v>3.86</v>
      </c>
      <c r="G56">
        <v>21</v>
      </c>
    </row>
    <row r="57" spans="2:7" ht="12" hidden="1" outlineLevel="2">
      <c r="B57" t="s">
        <v>108</v>
      </c>
      <c r="C57" t="s">
        <v>6</v>
      </c>
      <c r="D57" s="3">
        <v>118091</v>
      </c>
      <c r="E57" s="3">
        <v>475950</v>
      </c>
      <c r="F57">
        <f t="shared" si="6"/>
        <v>4.03</v>
      </c>
      <c r="G57">
        <v>11</v>
      </c>
    </row>
    <row r="58" spans="2:7" ht="12" hidden="1" outlineLevel="2">
      <c r="B58" t="s">
        <v>108</v>
      </c>
      <c r="C58" t="s">
        <v>7</v>
      </c>
      <c r="D58" s="3">
        <v>236896</v>
      </c>
      <c r="E58" s="3">
        <v>962912</v>
      </c>
      <c r="F58">
        <f t="shared" si="6"/>
        <v>4.06</v>
      </c>
      <c r="G58">
        <v>24</v>
      </c>
    </row>
    <row r="59" spans="2:7" ht="12" hidden="1" outlineLevel="2">
      <c r="B59" t="s">
        <v>108</v>
      </c>
      <c r="C59" t="s">
        <v>10</v>
      </c>
      <c r="D59" s="3">
        <v>241246</v>
      </c>
      <c r="E59" s="3">
        <v>1067097</v>
      </c>
      <c r="F59">
        <f t="shared" si="6"/>
        <v>4.42</v>
      </c>
      <c r="G59">
        <v>18</v>
      </c>
    </row>
    <row r="60" spans="2:7" ht="12" hidden="1" outlineLevel="2">
      <c r="B60" t="s">
        <v>108</v>
      </c>
      <c r="C60" t="s">
        <v>11</v>
      </c>
      <c r="D60" s="3">
        <v>276444</v>
      </c>
      <c r="E60" s="3">
        <v>1740279</v>
      </c>
      <c r="F60">
        <f t="shared" si="6"/>
        <v>6.3</v>
      </c>
      <c r="G60">
        <v>22</v>
      </c>
    </row>
    <row r="61" spans="2:5" ht="12" outlineLevel="1" collapsed="1">
      <c r="B61" s="2" t="s">
        <v>335</v>
      </c>
      <c r="D61" s="3">
        <f>SUBTOTAL(9,D54:D60)</f>
        <v>1519857</v>
      </c>
      <c r="E61" s="3"/>
    </row>
    <row r="62" spans="2:7" ht="12" hidden="1" outlineLevel="2">
      <c r="B62" t="s">
        <v>126</v>
      </c>
      <c r="C62" t="s">
        <v>30</v>
      </c>
      <c r="D62" s="3">
        <v>154387</v>
      </c>
      <c r="E62" s="3">
        <v>664543</v>
      </c>
      <c r="F62">
        <f aca="true" t="shared" si="7" ref="F62:F70">ROUND(E62/D62,2)</f>
        <v>4.3</v>
      </c>
      <c r="G62">
        <v>19</v>
      </c>
    </row>
    <row r="63" spans="2:7" ht="12" hidden="1" outlineLevel="2">
      <c r="B63" t="s">
        <v>126</v>
      </c>
      <c r="C63" t="s">
        <v>31</v>
      </c>
      <c r="D63" s="3">
        <v>116727</v>
      </c>
      <c r="E63" s="3">
        <v>490720</v>
      </c>
      <c r="F63">
        <f t="shared" si="7"/>
        <v>4.2</v>
      </c>
      <c r="G63">
        <v>15</v>
      </c>
    </row>
    <row r="64" spans="2:7" ht="12" hidden="1" outlineLevel="2">
      <c r="B64" t="s">
        <v>126</v>
      </c>
      <c r="C64" t="s">
        <v>32</v>
      </c>
      <c r="D64" s="3">
        <v>140761</v>
      </c>
      <c r="E64" s="3">
        <v>642884</v>
      </c>
      <c r="F64">
        <f t="shared" si="7"/>
        <v>4.57</v>
      </c>
      <c r="G64">
        <v>14</v>
      </c>
    </row>
    <row r="65" spans="2:7" ht="12" hidden="1" outlineLevel="2">
      <c r="B65" t="s">
        <v>126</v>
      </c>
      <c r="C65" t="s">
        <v>34</v>
      </c>
      <c r="D65" s="3">
        <v>154826</v>
      </c>
      <c r="E65" s="3">
        <v>554444</v>
      </c>
      <c r="F65">
        <f t="shared" si="7"/>
        <v>3.58</v>
      </c>
      <c r="G65">
        <v>12</v>
      </c>
    </row>
    <row r="66" spans="2:7" ht="12" hidden="1" outlineLevel="2">
      <c r="B66" t="s">
        <v>126</v>
      </c>
      <c r="C66" t="s">
        <v>35</v>
      </c>
      <c r="D66" s="3">
        <v>127000</v>
      </c>
      <c r="E66" s="3">
        <v>593159</v>
      </c>
      <c r="F66">
        <f t="shared" si="7"/>
        <v>4.67</v>
      </c>
      <c r="G66">
        <v>26</v>
      </c>
    </row>
    <row r="67" spans="2:7" ht="12" hidden="1" outlineLevel="2">
      <c r="B67" t="s">
        <v>126</v>
      </c>
      <c r="C67" t="s">
        <v>36</v>
      </c>
      <c r="D67" s="3">
        <v>103292</v>
      </c>
      <c r="E67" s="3">
        <v>502693</v>
      </c>
      <c r="F67">
        <f t="shared" si="7"/>
        <v>4.87</v>
      </c>
      <c r="G67">
        <v>17</v>
      </c>
    </row>
    <row r="68" spans="2:7" ht="12" hidden="1" outlineLevel="2">
      <c r="B68" t="s">
        <v>126</v>
      </c>
      <c r="C68" t="s">
        <v>94</v>
      </c>
      <c r="D68" s="3">
        <v>50289</v>
      </c>
      <c r="E68" s="3">
        <v>227031</v>
      </c>
      <c r="F68">
        <f t="shared" si="7"/>
        <v>4.51</v>
      </c>
      <c r="G68">
        <v>3</v>
      </c>
    </row>
    <row r="69" spans="2:7" ht="12" hidden="1" outlineLevel="2">
      <c r="B69" t="s">
        <v>126</v>
      </c>
      <c r="C69" t="s">
        <v>95</v>
      </c>
      <c r="D69" s="3">
        <v>72002</v>
      </c>
      <c r="E69" s="3">
        <v>323331</v>
      </c>
      <c r="F69">
        <f t="shared" si="7"/>
        <v>4.49</v>
      </c>
      <c r="G69">
        <v>8</v>
      </c>
    </row>
    <row r="70" spans="2:7" ht="12" hidden="1" outlineLevel="2">
      <c r="B70" t="s">
        <v>126</v>
      </c>
      <c r="C70" t="s">
        <v>96</v>
      </c>
      <c r="D70" s="3">
        <v>40531</v>
      </c>
      <c r="E70" s="3">
        <v>192536</v>
      </c>
      <c r="F70">
        <f t="shared" si="7"/>
        <v>4.75</v>
      </c>
      <c r="G70">
        <v>5</v>
      </c>
    </row>
    <row r="71" spans="2:5" ht="12" outlineLevel="1" collapsed="1">
      <c r="B71" s="2" t="s">
        <v>336</v>
      </c>
      <c r="D71" s="3">
        <f>SUBTOTAL(9,D62:D70)</f>
        <v>959815</v>
      </c>
      <c r="E71" s="3"/>
    </row>
    <row r="72" spans="2:7" ht="12" hidden="1" outlineLevel="2">
      <c r="B72" t="s">
        <v>139</v>
      </c>
      <c r="C72" t="s">
        <v>8</v>
      </c>
      <c r="D72" s="3">
        <v>169863</v>
      </c>
      <c r="E72" s="3">
        <v>680488</v>
      </c>
      <c r="F72">
        <f aca="true" t="shared" si="8" ref="F72:F80">ROUND(E72/D72,2)</f>
        <v>4.01</v>
      </c>
      <c r="G72">
        <v>21</v>
      </c>
    </row>
    <row r="73" spans="2:7" ht="12" hidden="1" outlineLevel="2">
      <c r="B73" t="s">
        <v>139</v>
      </c>
      <c r="C73" t="s">
        <v>9</v>
      </c>
      <c r="D73" s="3">
        <v>73798</v>
      </c>
      <c r="E73" s="3">
        <v>337766</v>
      </c>
      <c r="F73">
        <f t="shared" si="8"/>
        <v>4.58</v>
      </c>
      <c r="G73">
        <v>14</v>
      </c>
    </row>
    <row r="74" spans="2:7" ht="12" hidden="1" outlineLevel="2">
      <c r="B74" t="s">
        <v>139</v>
      </c>
      <c r="C74" t="s">
        <v>65</v>
      </c>
      <c r="D74" s="3">
        <v>103683</v>
      </c>
      <c r="E74" s="3">
        <v>606658</v>
      </c>
      <c r="F74">
        <f t="shared" si="8"/>
        <v>5.85</v>
      </c>
      <c r="G74">
        <v>23</v>
      </c>
    </row>
    <row r="75" spans="2:7" ht="12" hidden="1" outlineLevel="2">
      <c r="B75" t="s">
        <v>139</v>
      </c>
      <c r="C75" t="s">
        <v>66</v>
      </c>
      <c r="D75" s="3">
        <v>136390</v>
      </c>
      <c r="E75" s="3">
        <v>698836</v>
      </c>
      <c r="F75">
        <f t="shared" si="8"/>
        <v>5.12</v>
      </c>
      <c r="G75">
        <v>36</v>
      </c>
    </row>
    <row r="76" spans="2:7" ht="12" hidden="1" outlineLevel="2">
      <c r="B76" t="s">
        <v>139</v>
      </c>
      <c r="C76" t="s">
        <v>67</v>
      </c>
      <c r="D76" s="3">
        <v>34338</v>
      </c>
      <c r="E76" s="3">
        <v>136628</v>
      </c>
      <c r="F76">
        <f t="shared" si="8"/>
        <v>3.98</v>
      </c>
      <c r="G76">
        <v>10</v>
      </c>
    </row>
    <row r="77" spans="2:7" ht="12" hidden="1" outlineLevel="2">
      <c r="B77" t="s">
        <v>139</v>
      </c>
      <c r="C77" t="s">
        <v>68</v>
      </c>
      <c r="D77" s="3">
        <v>39322</v>
      </c>
      <c r="E77" s="3">
        <v>231328</v>
      </c>
      <c r="F77">
        <f t="shared" si="8"/>
        <v>5.88</v>
      </c>
      <c r="G77">
        <v>16</v>
      </c>
    </row>
    <row r="78" spans="2:7" ht="12" hidden="1" outlineLevel="2">
      <c r="B78" t="s">
        <v>139</v>
      </c>
      <c r="C78" t="s">
        <v>69</v>
      </c>
      <c r="D78" s="3">
        <v>38303</v>
      </c>
      <c r="E78" s="3">
        <v>173270</v>
      </c>
      <c r="F78">
        <f t="shared" si="8"/>
        <v>4.52</v>
      </c>
      <c r="G78">
        <v>11</v>
      </c>
    </row>
    <row r="79" spans="2:7" ht="12" hidden="1" outlineLevel="2">
      <c r="B79" t="s">
        <v>139</v>
      </c>
      <c r="C79" t="s">
        <v>70</v>
      </c>
      <c r="D79" s="3">
        <v>38559</v>
      </c>
      <c r="E79" s="3">
        <v>163144</v>
      </c>
      <c r="F79">
        <f t="shared" si="8"/>
        <v>4.23</v>
      </c>
      <c r="G79">
        <v>12</v>
      </c>
    </row>
    <row r="80" spans="2:7" ht="12" hidden="1" outlineLevel="2">
      <c r="B80" t="s">
        <v>139</v>
      </c>
      <c r="C80" t="s">
        <v>71</v>
      </c>
      <c r="D80" s="3">
        <v>73138</v>
      </c>
      <c r="E80" s="3">
        <v>293454</v>
      </c>
      <c r="F80">
        <f t="shared" si="8"/>
        <v>4.01</v>
      </c>
      <c r="G80">
        <v>14</v>
      </c>
    </row>
    <row r="81" spans="2:5" ht="12" outlineLevel="1" collapsed="1">
      <c r="B81" s="2" t="s">
        <v>337</v>
      </c>
      <c r="D81" s="3">
        <f>SUBTOTAL(9,D72:D80)</f>
        <v>707394</v>
      </c>
      <c r="E81" s="3"/>
    </row>
    <row r="82" spans="2:7" ht="12" hidden="1" outlineLevel="2">
      <c r="B82" t="s">
        <v>142</v>
      </c>
      <c r="C82" t="s">
        <v>28</v>
      </c>
      <c r="D82" s="3">
        <v>195607</v>
      </c>
      <c r="E82" s="3">
        <v>782764</v>
      </c>
      <c r="F82">
        <f aca="true" t="shared" si="9" ref="F82:F91">ROUND(E82/D82,2)</f>
        <v>4</v>
      </c>
      <c r="G82">
        <v>29</v>
      </c>
    </row>
    <row r="83" spans="2:7" ht="12" hidden="1" outlineLevel="2">
      <c r="B83" t="s">
        <v>142</v>
      </c>
      <c r="C83" t="s">
        <v>72</v>
      </c>
      <c r="D83" s="3">
        <v>56771</v>
      </c>
      <c r="E83" s="3">
        <v>278754</v>
      </c>
      <c r="F83">
        <f t="shared" si="9"/>
        <v>4.91</v>
      </c>
      <c r="G83">
        <v>18</v>
      </c>
    </row>
    <row r="84" spans="2:7" ht="12" hidden="1" outlineLevel="2">
      <c r="B84" t="s">
        <v>142</v>
      </c>
      <c r="C84" t="s">
        <v>73</v>
      </c>
      <c r="D84" s="3">
        <v>36008</v>
      </c>
      <c r="E84" s="3">
        <v>117762</v>
      </c>
      <c r="F84">
        <f t="shared" si="9"/>
        <v>3.27</v>
      </c>
      <c r="G84">
        <v>15</v>
      </c>
    </row>
    <row r="85" spans="2:7" ht="12" hidden="1" outlineLevel="2">
      <c r="B85" t="s">
        <v>142</v>
      </c>
      <c r="C85" t="s">
        <v>74</v>
      </c>
      <c r="D85" s="3">
        <v>68802</v>
      </c>
      <c r="E85" s="3">
        <v>264116</v>
      </c>
      <c r="F85">
        <f t="shared" si="9"/>
        <v>3.84</v>
      </c>
      <c r="G85">
        <v>12</v>
      </c>
    </row>
    <row r="86" spans="2:7" ht="12" hidden="1" outlineLevel="2">
      <c r="B86" t="s">
        <v>142</v>
      </c>
      <c r="C86" t="s">
        <v>75</v>
      </c>
      <c r="D86" s="3">
        <v>66689</v>
      </c>
      <c r="E86" s="3">
        <v>320780</v>
      </c>
      <c r="F86">
        <f t="shared" si="9"/>
        <v>4.81</v>
      </c>
      <c r="G86">
        <v>16</v>
      </c>
    </row>
    <row r="87" spans="2:7" ht="12" hidden="1" outlineLevel="2">
      <c r="B87" t="s">
        <v>142</v>
      </c>
      <c r="C87" t="s">
        <v>76</v>
      </c>
      <c r="D87" s="3">
        <v>72654</v>
      </c>
      <c r="E87" s="3">
        <v>352325</v>
      </c>
      <c r="F87">
        <f t="shared" si="9"/>
        <v>4.85</v>
      </c>
      <c r="G87">
        <v>14</v>
      </c>
    </row>
    <row r="88" spans="2:7" ht="12" hidden="1" outlineLevel="2">
      <c r="B88" t="s">
        <v>142</v>
      </c>
      <c r="C88" t="s">
        <v>77</v>
      </c>
      <c r="D88" s="3">
        <v>55972</v>
      </c>
      <c r="E88" s="3">
        <v>272539</v>
      </c>
      <c r="F88">
        <f t="shared" si="9"/>
        <v>4.87</v>
      </c>
      <c r="G88">
        <v>18</v>
      </c>
    </row>
    <row r="89" spans="2:7" ht="12" hidden="1" outlineLevel="2">
      <c r="B89" t="s">
        <v>142</v>
      </c>
      <c r="C89" t="s">
        <v>78</v>
      </c>
      <c r="D89" s="3">
        <v>45006</v>
      </c>
      <c r="E89" s="3">
        <v>221845</v>
      </c>
      <c r="F89">
        <f t="shared" si="9"/>
        <v>4.93</v>
      </c>
      <c r="G89">
        <v>3</v>
      </c>
    </row>
    <row r="90" spans="2:7" ht="12" hidden="1" outlineLevel="2">
      <c r="B90" t="s">
        <v>142</v>
      </c>
      <c r="C90" t="s">
        <v>79</v>
      </c>
      <c r="D90" s="3">
        <v>62812</v>
      </c>
      <c r="E90" s="3">
        <v>406748</v>
      </c>
      <c r="F90">
        <f t="shared" si="9"/>
        <v>6.48</v>
      </c>
      <c r="G90">
        <v>25</v>
      </c>
    </row>
    <row r="91" spans="2:7" ht="12" hidden="1" outlineLevel="2">
      <c r="B91" t="s">
        <v>142</v>
      </c>
      <c r="C91" t="s">
        <v>93</v>
      </c>
      <c r="D91" s="3">
        <v>20740</v>
      </c>
      <c r="E91" s="3">
        <v>70658</v>
      </c>
      <c r="F91">
        <f t="shared" si="9"/>
        <v>3.41</v>
      </c>
      <c r="G91">
        <v>4</v>
      </c>
    </row>
    <row r="92" spans="2:5" ht="12" outlineLevel="1" collapsed="1">
      <c r="B92" s="2" t="s">
        <v>338</v>
      </c>
      <c r="D92" s="3">
        <f>SUBTOTAL(9,D82:D91)</f>
        <v>681061</v>
      </c>
      <c r="E92" s="3"/>
    </row>
    <row r="93" spans="2:7" ht="12" hidden="1" outlineLevel="2">
      <c r="B93" t="s">
        <v>132</v>
      </c>
      <c r="C93" t="s">
        <v>19</v>
      </c>
      <c r="D93" s="3">
        <v>124383</v>
      </c>
      <c r="E93" s="3">
        <v>457333</v>
      </c>
      <c r="F93">
        <f aca="true" t="shared" si="10" ref="F93:F98">ROUND(E93/D93,2)</f>
        <v>3.68</v>
      </c>
      <c r="G93">
        <v>12</v>
      </c>
    </row>
    <row r="94" spans="2:7" ht="12" hidden="1" outlineLevel="2">
      <c r="B94" t="s">
        <v>132</v>
      </c>
      <c r="C94" t="s">
        <v>20</v>
      </c>
      <c r="D94" s="3">
        <v>150052</v>
      </c>
      <c r="E94" s="3">
        <v>780525</v>
      </c>
      <c r="F94">
        <f t="shared" si="10"/>
        <v>5.2</v>
      </c>
      <c r="G94">
        <v>15</v>
      </c>
    </row>
    <row r="95" spans="2:7" ht="12" hidden="1" outlineLevel="2">
      <c r="B95" t="s">
        <v>132</v>
      </c>
      <c r="C95" t="s">
        <v>41</v>
      </c>
      <c r="D95" s="3">
        <v>223038</v>
      </c>
      <c r="E95" s="3">
        <v>1032604</v>
      </c>
      <c r="F95">
        <f t="shared" si="10"/>
        <v>4.63</v>
      </c>
      <c r="G95">
        <v>26</v>
      </c>
    </row>
    <row r="96" spans="2:7" ht="12" hidden="1" outlineLevel="2">
      <c r="B96" t="s">
        <v>132</v>
      </c>
      <c r="C96" t="s">
        <v>42</v>
      </c>
      <c r="D96" s="3">
        <v>107541</v>
      </c>
      <c r="E96" s="3">
        <v>405171</v>
      </c>
      <c r="F96">
        <f t="shared" si="10"/>
        <v>3.77</v>
      </c>
      <c r="G96">
        <v>17</v>
      </c>
    </row>
    <row r="97" spans="2:7" ht="12" hidden="1" outlineLevel="2">
      <c r="B97" t="s">
        <v>132</v>
      </c>
      <c r="C97" t="s">
        <v>43</v>
      </c>
      <c r="D97" s="3">
        <v>67462</v>
      </c>
      <c r="E97" s="3">
        <v>351965</v>
      </c>
      <c r="F97">
        <f t="shared" si="10"/>
        <v>5.22</v>
      </c>
      <c r="G97">
        <v>18</v>
      </c>
    </row>
    <row r="98" spans="2:7" ht="12" hidden="1" outlineLevel="2">
      <c r="B98" t="s">
        <v>132</v>
      </c>
      <c r="C98" t="s">
        <v>105</v>
      </c>
      <c r="D98" s="3">
        <v>38345</v>
      </c>
      <c r="E98" s="3">
        <v>178616</v>
      </c>
      <c r="F98">
        <f t="shared" si="10"/>
        <v>4.66</v>
      </c>
      <c r="G98">
        <v>5</v>
      </c>
    </row>
    <row r="99" spans="2:5" ht="12" outlineLevel="1" collapsed="1">
      <c r="B99" s="2" t="s">
        <v>339</v>
      </c>
      <c r="D99" s="3">
        <f>SUBTOTAL(9,D93:D98)</f>
        <v>710821</v>
      </c>
      <c r="E99" s="3"/>
    </row>
    <row r="100" spans="2:7" ht="12" hidden="1" outlineLevel="2">
      <c r="B100" t="s">
        <v>111</v>
      </c>
      <c r="C100" t="s">
        <v>14</v>
      </c>
      <c r="D100" s="3">
        <v>432491</v>
      </c>
      <c r="E100" s="3">
        <v>2210973</v>
      </c>
      <c r="F100">
        <f aca="true" t="shared" si="11" ref="F100:F105">ROUND(E100/D100,2)</f>
        <v>5.11</v>
      </c>
      <c r="G100">
        <v>20</v>
      </c>
    </row>
    <row r="101" spans="2:7" ht="12" hidden="1" outlineLevel="2">
      <c r="B101" t="s">
        <v>111</v>
      </c>
      <c r="C101" t="s">
        <v>15</v>
      </c>
      <c r="D101" s="3">
        <v>461587</v>
      </c>
      <c r="E101" s="3">
        <v>2596148</v>
      </c>
      <c r="F101">
        <f t="shared" si="11"/>
        <v>5.62</v>
      </c>
      <c r="G101">
        <v>37</v>
      </c>
    </row>
    <row r="102" spans="2:7" ht="12" hidden="1" outlineLevel="2">
      <c r="B102" t="s">
        <v>111</v>
      </c>
      <c r="C102" t="s">
        <v>23</v>
      </c>
      <c r="D102" s="3">
        <v>409079</v>
      </c>
      <c r="E102" s="3">
        <v>2030480</v>
      </c>
      <c r="F102">
        <f t="shared" si="11"/>
        <v>4.96</v>
      </c>
      <c r="G102">
        <v>37</v>
      </c>
    </row>
    <row r="103" spans="2:7" ht="12" hidden="1" outlineLevel="2">
      <c r="B103" t="s">
        <v>111</v>
      </c>
      <c r="C103" t="s">
        <v>98</v>
      </c>
      <c r="D103" s="3">
        <v>135544</v>
      </c>
      <c r="E103" s="3">
        <v>981423</v>
      </c>
      <c r="F103">
        <f t="shared" si="11"/>
        <v>7.24</v>
      </c>
      <c r="G103">
        <v>9</v>
      </c>
    </row>
    <row r="104" spans="2:7" ht="12" hidden="1" outlineLevel="2">
      <c r="B104" t="s">
        <v>111</v>
      </c>
      <c r="C104" t="s">
        <v>99</v>
      </c>
      <c r="D104" s="3">
        <v>38709</v>
      </c>
      <c r="E104" s="3">
        <v>106752</v>
      </c>
      <c r="F104">
        <f t="shared" si="11"/>
        <v>2.76</v>
      </c>
      <c r="G104">
        <v>8</v>
      </c>
    </row>
    <row r="105" spans="2:7" ht="12" hidden="1" outlineLevel="2">
      <c r="B105" t="s">
        <v>111</v>
      </c>
      <c r="C105" t="s">
        <v>101</v>
      </c>
      <c r="D105" s="3">
        <v>118045</v>
      </c>
      <c r="E105" s="3">
        <v>607381</v>
      </c>
      <c r="F105">
        <f t="shared" si="11"/>
        <v>5.15</v>
      </c>
      <c r="G105">
        <v>6</v>
      </c>
    </row>
    <row r="106" spans="2:5" ht="12" outlineLevel="1" collapsed="1">
      <c r="B106" s="2" t="s">
        <v>340</v>
      </c>
      <c r="D106" s="3">
        <f>SUBTOTAL(9,D100:D105)</f>
        <v>1595455</v>
      </c>
      <c r="E106" s="3"/>
    </row>
    <row r="107" spans="2:7" ht="12" hidden="1" outlineLevel="2">
      <c r="B107" t="s">
        <v>138</v>
      </c>
      <c r="C107" t="s">
        <v>55</v>
      </c>
      <c r="D107" s="3">
        <v>51376</v>
      </c>
      <c r="E107" s="3">
        <v>235560</v>
      </c>
      <c r="F107">
        <f aca="true" t="shared" si="12" ref="F107:F116">ROUND(E107/D107,2)</f>
        <v>4.59</v>
      </c>
      <c r="G107">
        <v>9</v>
      </c>
    </row>
    <row r="108" spans="2:7" ht="12" hidden="1" outlineLevel="2">
      <c r="B108" t="s">
        <v>138</v>
      </c>
      <c r="C108" t="s">
        <v>56</v>
      </c>
      <c r="D108" s="3">
        <v>53964</v>
      </c>
      <c r="E108" s="3">
        <v>236824</v>
      </c>
      <c r="F108">
        <f t="shared" si="12"/>
        <v>4.39</v>
      </c>
      <c r="G108">
        <v>11</v>
      </c>
    </row>
    <row r="109" spans="2:7" ht="12" hidden="1" outlineLevel="2">
      <c r="B109" t="s">
        <v>138</v>
      </c>
      <c r="C109" t="s">
        <v>57</v>
      </c>
      <c r="D109" s="3">
        <v>38470</v>
      </c>
      <c r="E109" s="3">
        <v>149648</v>
      </c>
      <c r="F109">
        <f t="shared" si="12"/>
        <v>3.89</v>
      </c>
      <c r="G109">
        <v>13</v>
      </c>
    </row>
    <row r="110" spans="2:7" ht="12" hidden="1" outlineLevel="2">
      <c r="B110" t="s">
        <v>138</v>
      </c>
      <c r="C110" t="s">
        <v>58</v>
      </c>
      <c r="D110" s="3">
        <v>60370</v>
      </c>
      <c r="E110" s="3">
        <v>261348</v>
      </c>
      <c r="F110">
        <f t="shared" si="12"/>
        <v>4.33</v>
      </c>
      <c r="G110">
        <v>16</v>
      </c>
    </row>
    <row r="111" spans="2:7" ht="12" hidden="1" outlineLevel="2">
      <c r="B111" t="s">
        <v>138</v>
      </c>
      <c r="C111" t="s">
        <v>59</v>
      </c>
      <c r="D111" s="3">
        <v>17581</v>
      </c>
      <c r="E111" s="3">
        <v>76419</v>
      </c>
      <c r="F111">
        <f t="shared" si="12"/>
        <v>4.35</v>
      </c>
      <c r="G111">
        <v>10</v>
      </c>
    </row>
    <row r="112" spans="2:7" ht="12" hidden="1" outlineLevel="2">
      <c r="B112" t="s">
        <v>138</v>
      </c>
      <c r="C112" t="s">
        <v>60</v>
      </c>
      <c r="D112" s="3">
        <v>24352</v>
      </c>
      <c r="E112" s="3">
        <v>88731</v>
      </c>
      <c r="F112">
        <f t="shared" si="12"/>
        <v>3.64</v>
      </c>
      <c r="G112">
        <v>10</v>
      </c>
    </row>
    <row r="113" spans="2:7" ht="12" hidden="1" outlineLevel="2">
      <c r="B113" t="s">
        <v>138</v>
      </c>
      <c r="C113" t="s">
        <v>61</v>
      </c>
      <c r="D113" s="3">
        <v>18137</v>
      </c>
      <c r="E113" s="3">
        <v>76726</v>
      </c>
      <c r="F113">
        <f t="shared" si="12"/>
        <v>4.23</v>
      </c>
      <c r="G113">
        <v>9</v>
      </c>
    </row>
    <row r="114" spans="2:7" ht="12" hidden="1" outlineLevel="2">
      <c r="B114" t="s">
        <v>138</v>
      </c>
      <c r="C114" t="s">
        <v>62</v>
      </c>
      <c r="D114" s="3">
        <v>11200</v>
      </c>
      <c r="E114" s="3">
        <v>38335</v>
      </c>
      <c r="F114">
        <f t="shared" si="12"/>
        <v>3.42</v>
      </c>
      <c r="G114">
        <v>6</v>
      </c>
    </row>
    <row r="115" spans="2:7" ht="12" hidden="1" outlineLevel="2">
      <c r="B115" t="s">
        <v>138</v>
      </c>
      <c r="C115" t="s">
        <v>63</v>
      </c>
      <c r="D115" s="3">
        <v>42725</v>
      </c>
      <c r="E115" s="3">
        <v>143294</v>
      </c>
      <c r="F115">
        <f t="shared" si="12"/>
        <v>3.35</v>
      </c>
      <c r="G115">
        <v>21</v>
      </c>
    </row>
    <row r="116" spans="2:7" ht="12" hidden="1" outlineLevel="2">
      <c r="B116" t="s">
        <v>138</v>
      </c>
      <c r="C116" t="s">
        <v>64</v>
      </c>
      <c r="D116" s="3">
        <v>64461</v>
      </c>
      <c r="E116" s="3">
        <v>210688</v>
      </c>
      <c r="F116">
        <f t="shared" si="12"/>
        <v>3.27</v>
      </c>
      <c r="G116">
        <v>19</v>
      </c>
    </row>
    <row r="117" spans="2:5" ht="12" outlineLevel="1" collapsed="1">
      <c r="B117" s="2" t="s">
        <v>341</v>
      </c>
      <c r="D117" s="3">
        <f>SUBTOTAL(9,D107:D116)</f>
        <v>382636</v>
      </c>
      <c r="E117" s="3"/>
    </row>
    <row r="118" spans="2:5" ht="12">
      <c r="B118" s="2" t="s">
        <v>342</v>
      </c>
      <c r="D118" s="3">
        <f>SUBTOTAL(9,D2:D116)</f>
        <v>12356470</v>
      </c>
      <c r="E118" s="3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20"/>
  <sheetViews>
    <sheetView workbookViewId="0" topLeftCell="A1">
      <selection activeCell="B1" sqref="B1"/>
    </sheetView>
  </sheetViews>
  <sheetFormatPr defaultColWidth="9.00390625" defaultRowHeight="12.75" outlineLevelRow="2"/>
  <cols>
    <col min="4" max="5" width="10.00390625" style="0" bestFit="1" customWidth="1"/>
  </cols>
  <sheetData>
    <row r="1" spans="2:7" ht="12">
      <c r="B1" t="s">
        <v>328</v>
      </c>
      <c r="C1" t="s">
        <v>0</v>
      </c>
      <c r="D1" t="s">
        <v>2</v>
      </c>
      <c r="E1" t="s">
        <v>3</v>
      </c>
      <c r="F1" t="s">
        <v>107</v>
      </c>
      <c r="G1" t="s">
        <v>40</v>
      </c>
    </row>
    <row r="2" spans="2:7" ht="12" hidden="1" outlineLevel="2">
      <c r="B2" t="s">
        <v>108</v>
      </c>
      <c r="C2" t="s">
        <v>110</v>
      </c>
      <c r="D2" s="3">
        <v>208486</v>
      </c>
      <c r="E2" s="3">
        <v>1010827</v>
      </c>
      <c r="F2">
        <f>ROUND(E2/D2,2)</f>
        <v>4.85</v>
      </c>
      <c r="G2">
        <v>21</v>
      </c>
    </row>
    <row r="3" spans="2:7" ht="12" hidden="1" outlineLevel="2">
      <c r="B3" t="s">
        <v>108</v>
      </c>
      <c r="C3" t="s">
        <v>10</v>
      </c>
      <c r="D3" s="3">
        <v>159770</v>
      </c>
      <c r="E3" s="3">
        <v>801558</v>
      </c>
      <c r="F3">
        <f aca="true" t="shared" si="0" ref="F3:F74">ROUND(E3/D3,2)</f>
        <v>5.02</v>
      </c>
      <c r="G3">
        <v>18</v>
      </c>
    </row>
    <row r="4" spans="2:7" ht="12" hidden="1" outlineLevel="2">
      <c r="B4" t="s">
        <v>108</v>
      </c>
      <c r="C4" t="s">
        <v>145</v>
      </c>
      <c r="D4" s="3">
        <v>93543</v>
      </c>
      <c r="E4" s="3">
        <v>570803</v>
      </c>
      <c r="F4">
        <f t="shared" si="0"/>
        <v>6.1</v>
      </c>
      <c r="G4">
        <v>20</v>
      </c>
    </row>
    <row r="5" spans="2:7" ht="12" hidden="1" outlineLevel="2">
      <c r="B5" t="s">
        <v>108</v>
      </c>
      <c r="C5" t="s">
        <v>146</v>
      </c>
      <c r="D5" s="3">
        <v>46815</v>
      </c>
      <c r="E5" s="3">
        <v>199113</v>
      </c>
      <c r="F5">
        <f t="shared" si="0"/>
        <v>4.25</v>
      </c>
      <c r="G5">
        <v>9</v>
      </c>
    </row>
    <row r="6" spans="2:7" ht="12" hidden="1" outlineLevel="2">
      <c r="B6" t="s">
        <v>108</v>
      </c>
      <c r="C6" t="s">
        <v>109</v>
      </c>
      <c r="D6" s="3">
        <v>53299</v>
      </c>
      <c r="E6" s="3">
        <v>285574</v>
      </c>
      <c r="F6">
        <f t="shared" si="0"/>
        <v>5.36</v>
      </c>
      <c r="G6">
        <v>10</v>
      </c>
    </row>
    <row r="7" spans="2:7" ht="12" hidden="1" outlineLevel="2">
      <c r="B7" t="s">
        <v>108</v>
      </c>
      <c r="C7" t="s">
        <v>147</v>
      </c>
      <c r="D7" s="3">
        <v>37090</v>
      </c>
      <c r="E7" s="3">
        <v>145195</v>
      </c>
      <c r="F7">
        <f t="shared" si="0"/>
        <v>3.91</v>
      </c>
      <c r="G7">
        <v>13</v>
      </c>
    </row>
    <row r="8" spans="2:7" ht="12" hidden="1" outlineLevel="2">
      <c r="B8" t="s">
        <v>108</v>
      </c>
      <c r="C8" t="s">
        <v>148</v>
      </c>
      <c r="D8" s="3">
        <v>17352</v>
      </c>
      <c r="E8" s="3">
        <v>93091</v>
      </c>
      <c r="F8">
        <f t="shared" si="0"/>
        <v>5.36</v>
      </c>
      <c r="G8">
        <v>15</v>
      </c>
    </row>
    <row r="9" spans="2:5" ht="12" outlineLevel="1" collapsed="1">
      <c r="B9" s="1" t="s">
        <v>335</v>
      </c>
      <c r="D9" s="3">
        <f>SUBTOTAL(9,D2:D8)</f>
        <v>616355</v>
      </c>
      <c r="E9" s="3"/>
    </row>
    <row r="10" spans="2:7" ht="12" hidden="1" outlineLevel="2">
      <c r="B10" t="s">
        <v>111</v>
      </c>
      <c r="C10" t="s">
        <v>149</v>
      </c>
      <c r="D10" s="3">
        <v>263440</v>
      </c>
      <c r="E10" s="3">
        <v>1436513</v>
      </c>
      <c r="F10">
        <f t="shared" si="0"/>
        <v>5.45</v>
      </c>
      <c r="G10">
        <v>17</v>
      </c>
    </row>
    <row r="11" spans="2:7" ht="12" hidden="1" outlineLevel="2">
      <c r="B11" t="s">
        <v>111</v>
      </c>
      <c r="C11" t="s">
        <v>150</v>
      </c>
      <c r="D11" s="3">
        <v>404448</v>
      </c>
      <c r="E11" s="3">
        <v>2100788</v>
      </c>
      <c r="F11">
        <f t="shared" si="0"/>
        <v>5.19</v>
      </c>
      <c r="G11">
        <v>37</v>
      </c>
    </row>
    <row r="12" spans="2:7" ht="12" hidden="1" outlineLevel="2">
      <c r="B12" t="s">
        <v>111</v>
      </c>
      <c r="C12" t="s">
        <v>112</v>
      </c>
      <c r="D12" s="3">
        <v>83300</v>
      </c>
      <c r="E12" s="3">
        <v>431283</v>
      </c>
      <c r="F12">
        <f t="shared" si="0"/>
        <v>5.18</v>
      </c>
      <c r="G12">
        <v>9</v>
      </c>
    </row>
    <row r="13" spans="2:9" ht="12" hidden="1" outlineLevel="2">
      <c r="B13" t="s">
        <v>111</v>
      </c>
      <c r="C13" t="s">
        <v>113</v>
      </c>
      <c r="D13" s="3">
        <v>200495</v>
      </c>
      <c r="E13" s="3">
        <v>251393</v>
      </c>
      <c r="F13">
        <f t="shared" si="0"/>
        <v>1.25</v>
      </c>
      <c r="G13">
        <v>21</v>
      </c>
      <c r="I13" t="s">
        <v>213</v>
      </c>
    </row>
    <row r="14" spans="2:9" ht="12" hidden="1" outlineLevel="2">
      <c r="B14" t="s">
        <v>111</v>
      </c>
      <c r="C14" t="s">
        <v>114</v>
      </c>
      <c r="D14" s="3">
        <v>112653</v>
      </c>
      <c r="E14" s="3">
        <v>1547572</v>
      </c>
      <c r="F14">
        <f t="shared" si="0"/>
        <v>13.74</v>
      </c>
      <c r="G14">
        <v>9</v>
      </c>
      <c r="I14" t="s">
        <v>213</v>
      </c>
    </row>
    <row r="15" spans="2:7" ht="12" hidden="1" outlineLevel="2">
      <c r="B15" t="s">
        <v>111</v>
      </c>
      <c r="C15" t="s">
        <v>101</v>
      </c>
      <c r="D15" s="3">
        <v>78447</v>
      </c>
      <c r="E15" s="3">
        <v>411590</v>
      </c>
      <c r="F15">
        <f t="shared" si="0"/>
        <v>5.25</v>
      </c>
      <c r="G15">
        <v>6</v>
      </c>
    </row>
    <row r="16" spans="2:5" ht="12" outlineLevel="1" collapsed="1">
      <c r="B16" s="2" t="s">
        <v>340</v>
      </c>
      <c r="D16" s="3">
        <f>SUBTOTAL(9,D10:D15)</f>
        <v>1142783</v>
      </c>
      <c r="E16" s="3"/>
    </row>
    <row r="17" spans="2:7" ht="12" hidden="1" outlineLevel="2">
      <c r="B17" t="s">
        <v>115</v>
      </c>
      <c r="C17" t="s">
        <v>24</v>
      </c>
      <c r="D17" s="3">
        <v>129310</v>
      </c>
      <c r="E17" s="3">
        <v>695606</v>
      </c>
      <c r="F17">
        <f t="shared" si="0"/>
        <v>5.38</v>
      </c>
      <c r="G17">
        <v>15</v>
      </c>
    </row>
    <row r="18" spans="2:7" ht="12" hidden="1" outlineLevel="2">
      <c r="B18" t="s">
        <v>115</v>
      </c>
      <c r="C18" t="s">
        <v>151</v>
      </c>
      <c r="D18" s="3">
        <v>109517</v>
      </c>
      <c r="E18" s="3">
        <v>602096</v>
      </c>
      <c r="F18">
        <f t="shared" si="0"/>
        <v>5.5</v>
      </c>
      <c r="G18">
        <v>15</v>
      </c>
    </row>
    <row r="19" spans="2:7" ht="12" hidden="1" outlineLevel="2">
      <c r="B19" t="s">
        <v>115</v>
      </c>
      <c r="C19" t="s">
        <v>116</v>
      </c>
      <c r="D19" s="3">
        <v>97500</v>
      </c>
      <c r="E19" s="3">
        <v>631184</v>
      </c>
      <c r="F19">
        <f t="shared" si="0"/>
        <v>6.47</v>
      </c>
      <c r="G19">
        <v>13</v>
      </c>
    </row>
    <row r="20" spans="2:7" ht="12" hidden="1" outlineLevel="2">
      <c r="B20" t="s">
        <v>115</v>
      </c>
      <c r="C20" t="s">
        <v>90</v>
      </c>
      <c r="D20" s="3">
        <v>97412</v>
      </c>
      <c r="E20" s="3">
        <v>658195</v>
      </c>
      <c r="F20">
        <f t="shared" si="0"/>
        <v>6.76</v>
      </c>
      <c r="G20">
        <v>13</v>
      </c>
    </row>
    <row r="21" spans="2:7" ht="12" hidden="1" outlineLevel="2">
      <c r="B21" t="s">
        <v>115</v>
      </c>
      <c r="C21" t="s">
        <v>117</v>
      </c>
      <c r="D21" s="3">
        <v>91440</v>
      </c>
      <c r="E21" s="3">
        <v>655118</v>
      </c>
      <c r="F21">
        <f t="shared" si="0"/>
        <v>7.16</v>
      </c>
      <c r="G21">
        <v>13</v>
      </c>
    </row>
    <row r="22" spans="2:7" ht="12" hidden="1" outlineLevel="2">
      <c r="B22" t="s">
        <v>115</v>
      </c>
      <c r="C22" t="s">
        <v>92</v>
      </c>
      <c r="D22" s="3">
        <v>93754</v>
      </c>
      <c r="E22" s="3">
        <v>634421</v>
      </c>
      <c r="F22">
        <f t="shared" si="0"/>
        <v>6.77</v>
      </c>
      <c r="G22">
        <v>11</v>
      </c>
    </row>
    <row r="23" spans="2:7" ht="12" hidden="1" outlineLevel="2">
      <c r="B23" t="s">
        <v>115</v>
      </c>
      <c r="C23" t="s">
        <v>118</v>
      </c>
      <c r="D23" s="3">
        <v>123964</v>
      </c>
      <c r="E23" s="3">
        <v>760418</v>
      </c>
      <c r="F23">
        <f t="shared" si="0"/>
        <v>6.13</v>
      </c>
      <c r="G23">
        <v>7</v>
      </c>
    </row>
    <row r="24" spans="2:7" ht="12" hidden="1" outlineLevel="2">
      <c r="B24" t="s">
        <v>115</v>
      </c>
      <c r="C24" t="s">
        <v>87</v>
      </c>
      <c r="D24" s="3">
        <v>32719</v>
      </c>
      <c r="E24" s="3">
        <v>188381</v>
      </c>
      <c r="F24">
        <f t="shared" si="0"/>
        <v>5.76</v>
      </c>
      <c r="G24">
        <v>5</v>
      </c>
    </row>
    <row r="25" spans="2:7" ht="12" hidden="1" outlineLevel="2">
      <c r="B25" t="s">
        <v>115</v>
      </c>
      <c r="C25" t="s">
        <v>152</v>
      </c>
      <c r="D25" s="3">
        <v>132389</v>
      </c>
      <c r="E25" s="3">
        <v>1106500</v>
      </c>
      <c r="F25">
        <f t="shared" si="0"/>
        <v>8.36</v>
      </c>
      <c r="G25">
        <v>8</v>
      </c>
    </row>
    <row r="26" spans="2:5" ht="12" outlineLevel="1" collapsed="1">
      <c r="B26" s="2" t="s">
        <v>331</v>
      </c>
      <c r="D26" s="3">
        <f>SUBTOTAL(9,D17:D25)</f>
        <v>908005</v>
      </c>
      <c r="E26" s="3"/>
    </row>
    <row r="27" spans="2:7" ht="12" hidden="1" outlineLevel="2">
      <c r="B27" t="s">
        <v>119</v>
      </c>
      <c r="C27" t="s">
        <v>153</v>
      </c>
      <c r="D27" s="3">
        <v>177529</v>
      </c>
      <c r="E27" s="3">
        <v>869433</v>
      </c>
      <c r="F27">
        <f t="shared" si="0"/>
        <v>4.9</v>
      </c>
      <c r="G27">
        <v>17</v>
      </c>
    </row>
    <row r="28" spans="2:7" ht="12" hidden="1" outlineLevel="2">
      <c r="B28" t="s">
        <v>119</v>
      </c>
      <c r="C28" t="s">
        <v>12</v>
      </c>
      <c r="D28" s="3">
        <v>136088</v>
      </c>
      <c r="E28" s="3">
        <v>603393</v>
      </c>
      <c r="F28">
        <f t="shared" si="0"/>
        <v>4.43</v>
      </c>
      <c r="G28">
        <v>15</v>
      </c>
    </row>
    <row r="29" spans="2:7" ht="12" hidden="1" outlineLevel="2">
      <c r="B29" t="s">
        <v>119</v>
      </c>
      <c r="C29" t="s">
        <v>100</v>
      </c>
      <c r="D29" s="3">
        <v>79012</v>
      </c>
      <c r="E29" s="3">
        <v>448270</v>
      </c>
      <c r="F29">
        <f t="shared" si="0"/>
        <v>5.67</v>
      </c>
      <c r="G29">
        <v>7</v>
      </c>
    </row>
    <row r="30" spans="2:7" ht="12" hidden="1" outlineLevel="2">
      <c r="B30" t="s">
        <v>119</v>
      </c>
      <c r="C30" t="s">
        <v>120</v>
      </c>
      <c r="D30" s="3">
        <v>36442</v>
      </c>
      <c r="E30" s="3">
        <v>194156</v>
      </c>
      <c r="F30">
        <f t="shared" si="0"/>
        <v>5.33</v>
      </c>
      <c r="G30">
        <v>3</v>
      </c>
    </row>
    <row r="31" spans="2:9" ht="12" hidden="1" outlineLevel="2">
      <c r="B31" t="s">
        <v>119</v>
      </c>
      <c r="C31" t="s">
        <v>154</v>
      </c>
      <c r="D31" s="3">
        <v>80929</v>
      </c>
      <c r="E31" s="3">
        <v>437317</v>
      </c>
      <c r="F31">
        <f t="shared" si="0"/>
        <v>5.4</v>
      </c>
      <c r="G31">
        <v>12</v>
      </c>
      <c r="I31" t="s">
        <v>212</v>
      </c>
    </row>
    <row r="32" spans="2:7" ht="12" hidden="1" outlineLevel="2">
      <c r="B32" t="s">
        <v>119</v>
      </c>
      <c r="C32" t="s">
        <v>121</v>
      </c>
      <c r="D32" s="3">
        <v>45689</v>
      </c>
      <c r="E32" s="3">
        <v>235897</v>
      </c>
      <c r="F32">
        <f t="shared" si="0"/>
        <v>5.16</v>
      </c>
      <c r="G32">
        <v>5</v>
      </c>
    </row>
    <row r="33" spans="2:7" ht="12" hidden="1" outlineLevel="2">
      <c r="B33" t="s">
        <v>119</v>
      </c>
      <c r="C33" t="s">
        <v>155</v>
      </c>
      <c r="D33" s="3">
        <v>109898</v>
      </c>
      <c r="E33" s="3">
        <v>606091</v>
      </c>
      <c r="F33">
        <f t="shared" si="0"/>
        <v>5.52</v>
      </c>
      <c r="G33">
        <v>10</v>
      </c>
    </row>
    <row r="34" spans="2:7" ht="12" hidden="1" outlineLevel="2">
      <c r="B34" t="s">
        <v>119</v>
      </c>
      <c r="C34" t="s">
        <v>156</v>
      </c>
      <c r="D34" s="3">
        <v>133715</v>
      </c>
      <c r="E34" s="3">
        <v>657554</v>
      </c>
      <c r="F34">
        <f t="shared" si="0"/>
        <v>4.92</v>
      </c>
      <c r="G34">
        <v>11</v>
      </c>
    </row>
    <row r="35" spans="2:5" ht="12" outlineLevel="1" collapsed="1">
      <c r="B35" s="2" t="s">
        <v>330</v>
      </c>
      <c r="D35" s="3">
        <f>SUBTOTAL(9,D27:D34)</f>
        <v>799302</v>
      </c>
      <c r="E35" s="3"/>
    </row>
    <row r="36" spans="2:7" ht="12" hidden="1" outlineLevel="2">
      <c r="B36" t="s">
        <v>122</v>
      </c>
      <c r="C36" t="s">
        <v>157</v>
      </c>
      <c r="D36" s="3">
        <v>148784</v>
      </c>
      <c r="E36" s="3">
        <v>706416</v>
      </c>
      <c r="F36">
        <f t="shared" si="0"/>
        <v>4.75</v>
      </c>
      <c r="G36">
        <v>13</v>
      </c>
    </row>
    <row r="37" spans="2:9" ht="12" hidden="1" outlineLevel="2">
      <c r="B37" t="s">
        <v>122</v>
      </c>
      <c r="C37" t="s">
        <v>123</v>
      </c>
      <c r="D37" s="3">
        <v>120804</v>
      </c>
      <c r="E37" s="3">
        <v>570967</v>
      </c>
      <c r="F37">
        <f t="shared" si="0"/>
        <v>4.73</v>
      </c>
      <c r="G37">
        <v>13</v>
      </c>
      <c r="I37" t="s">
        <v>212</v>
      </c>
    </row>
    <row r="38" spans="2:7" ht="12" hidden="1" outlineLevel="2">
      <c r="B38" t="s">
        <v>122</v>
      </c>
      <c r="C38" t="s">
        <v>124</v>
      </c>
      <c r="D38" s="3">
        <v>86170</v>
      </c>
      <c r="E38" s="3">
        <v>493027</v>
      </c>
      <c r="F38">
        <f t="shared" si="0"/>
        <v>5.72</v>
      </c>
      <c r="G38">
        <v>8</v>
      </c>
    </row>
    <row r="39" spans="2:7" ht="12" hidden="1" outlineLevel="2">
      <c r="B39" t="s">
        <v>122</v>
      </c>
      <c r="C39" t="s">
        <v>158</v>
      </c>
      <c r="D39" s="3">
        <v>83907</v>
      </c>
      <c r="E39" s="3">
        <v>410190</v>
      </c>
      <c r="F39">
        <f t="shared" si="0"/>
        <v>4.89</v>
      </c>
      <c r="G39">
        <v>11</v>
      </c>
    </row>
    <row r="40" spans="2:7" ht="12" hidden="1" outlineLevel="2">
      <c r="B40" t="s">
        <v>122</v>
      </c>
      <c r="C40" t="s">
        <v>125</v>
      </c>
      <c r="D40" s="3">
        <v>136389</v>
      </c>
      <c r="E40" s="3">
        <v>611083</v>
      </c>
      <c r="F40">
        <f t="shared" si="0"/>
        <v>4.48</v>
      </c>
      <c r="G40">
        <v>17</v>
      </c>
    </row>
    <row r="41" spans="2:5" ht="12" outlineLevel="1" collapsed="1">
      <c r="B41" s="2" t="s">
        <v>334</v>
      </c>
      <c r="D41" s="3">
        <f>SUBTOTAL(9,D36:D40)</f>
        <v>576054</v>
      </c>
      <c r="E41" s="3"/>
    </row>
    <row r="42" spans="2:7" ht="12" hidden="1" outlineLevel="2">
      <c r="B42" t="s">
        <v>126</v>
      </c>
      <c r="C42" t="s">
        <v>130</v>
      </c>
      <c r="D42" s="3">
        <v>78544</v>
      </c>
      <c r="E42" s="3">
        <v>453308</v>
      </c>
      <c r="F42">
        <f t="shared" si="0"/>
        <v>5.77</v>
      </c>
      <c r="G42">
        <v>10</v>
      </c>
    </row>
    <row r="43" spans="2:7" ht="12" hidden="1" outlineLevel="2">
      <c r="B43" t="s">
        <v>126</v>
      </c>
      <c r="C43" t="s">
        <v>159</v>
      </c>
      <c r="D43" s="3">
        <v>155588</v>
      </c>
      <c r="E43" s="3">
        <v>1002658</v>
      </c>
      <c r="F43">
        <f t="shared" si="0"/>
        <v>6.44</v>
      </c>
      <c r="G43">
        <v>9</v>
      </c>
    </row>
    <row r="44" spans="2:7" ht="12" hidden="1" outlineLevel="2">
      <c r="B44" t="s">
        <v>126</v>
      </c>
      <c r="C44" t="s">
        <v>129</v>
      </c>
      <c r="D44" s="3">
        <v>74400</v>
      </c>
      <c r="E44" s="3">
        <v>424075</v>
      </c>
      <c r="F44">
        <f t="shared" si="0"/>
        <v>5.7</v>
      </c>
      <c r="G44">
        <v>9</v>
      </c>
    </row>
    <row r="45" spans="2:7" ht="12" hidden="1" outlineLevel="2">
      <c r="B45" t="s">
        <v>126</v>
      </c>
      <c r="C45" t="s">
        <v>127</v>
      </c>
      <c r="D45" s="3">
        <v>158641</v>
      </c>
      <c r="E45" s="3">
        <v>853604</v>
      </c>
      <c r="F45">
        <f t="shared" si="0"/>
        <v>5.38</v>
      </c>
      <c r="G45">
        <v>18</v>
      </c>
    </row>
    <row r="46" spans="2:7" ht="12" hidden="1" outlineLevel="2">
      <c r="B46" t="s">
        <v>126</v>
      </c>
      <c r="C46" t="s">
        <v>160</v>
      </c>
      <c r="D46" s="3">
        <v>104297</v>
      </c>
      <c r="E46" s="3">
        <v>484393</v>
      </c>
      <c r="F46">
        <f t="shared" si="0"/>
        <v>4.64</v>
      </c>
      <c r="G46">
        <v>13</v>
      </c>
    </row>
    <row r="47" spans="2:7" ht="12" hidden="1" outlineLevel="2">
      <c r="B47" t="s">
        <v>126</v>
      </c>
      <c r="C47" t="s">
        <v>128</v>
      </c>
      <c r="D47" s="3">
        <v>64415</v>
      </c>
      <c r="E47" s="3">
        <v>491765</v>
      </c>
      <c r="F47">
        <f t="shared" si="0"/>
        <v>7.63</v>
      </c>
      <c r="G47">
        <v>6</v>
      </c>
    </row>
    <row r="48" spans="2:5" ht="12" outlineLevel="1" collapsed="1">
      <c r="B48" s="2" t="s">
        <v>336</v>
      </c>
      <c r="D48" s="3">
        <f>SUBTOTAL(9,D42:D47)</f>
        <v>635885</v>
      </c>
      <c r="E48" s="3"/>
    </row>
    <row r="49" spans="2:7" ht="12" hidden="1" outlineLevel="2">
      <c r="B49" t="s">
        <v>131</v>
      </c>
      <c r="C49" t="s">
        <v>161</v>
      </c>
      <c r="D49" s="3">
        <v>528551</v>
      </c>
      <c r="E49" s="3">
        <v>2439618</v>
      </c>
      <c r="F49">
        <f t="shared" si="0"/>
        <v>4.62</v>
      </c>
      <c r="G49">
        <v>37</v>
      </c>
    </row>
    <row r="50" spans="2:7" ht="12" hidden="1" outlineLevel="2">
      <c r="B50" t="s">
        <v>131</v>
      </c>
      <c r="C50" t="s">
        <v>17</v>
      </c>
      <c r="D50" s="3">
        <v>162570</v>
      </c>
      <c r="E50" s="3">
        <v>747604</v>
      </c>
      <c r="F50">
        <f t="shared" si="0"/>
        <v>4.6</v>
      </c>
      <c r="G50">
        <v>17</v>
      </c>
    </row>
    <row r="51" spans="2:7" ht="12" hidden="1" outlineLevel="2">
      <c r="B51" t="s">
        <v>131</v>
      </c>
      <c r="C51" t="s">
        <v>162</v>
      </c>
      <c r="D51" s="3">
        <v>58434</v>
      </c>
      <c r="E51" s="3">
        <v>265464</v>
      </c>
      <c r="F51">
        <f t="shared" si="0"/>
        <v>4.54</v>
      </c>
      <c r="G51">
        <v>14</v>
      </c>
    </row>
    <row r="52" spans="2:7" ht="12" hidden="1" outlineLevel="2">
      <c r="B52" t="s">
        <v>131</v>
      </c>
      <c r="C52" t="s">
        <v>163</v>
      </c>
      <c r="D52" s="3">
        <v>212284</v>
      </c>
      <c r="E52" s="3">
        <v>1001578</v>
      </c>
      <c r="F52">
        <f t="shared" si="0"/>
        <v>4.72</v>
      </c>
      <c r="G52">
        <v>13</v>
      </c>
    </row>
    <row r="53" spans="2:7" ht="12" hidden="1" outlineLevel="2">
      <c r="B53" t="s">
        <v>131</v>
      </c>
      <c r="C53" t="s">
        <v>164</v>
      </c>
      <c r="D53" s="3">
        <v>135029</v>
      </c>
      <c r="E53" s="3">
        <v>501403</v>
      </c>
      <c r="F53">
        <f t="shared" si="0"/>
        <v>3.71</v>
      </c>
      <c r="G53">
        <v>11</v>
      </c>
    </row>
    <row r="54" spans="2:7" ht="12" hidden="1" outlineLevel="2">
      <c r="B54" t="s">
        <v>131</v>
      </c>
      <c r="C54" t="s">
        <v>165</v>
      </c>
      <c r="D54" s="3">
        <v>46672</v>
      </c>
      <c r="E54" s="3">
        <v>250913</v>
      </c>
      <c r="F54">
        <f t="shared" si="0"/>
        <v>5.38</v>
      </c>
      <c r="G54">
        <v>12</v>
      </c>
    </row>
    <row r="55" spans="2:7" ht="12" hidden="1" outlineLevel="2">
      <c r="B55" t="s">
        <v>131</v>
      </c>
      <c r="C55" t="s">
        <v>166</v>
      </c>
      <c r="D55" s="3">
        <v>255854</v>
      </c>
      <c r="E55" s="3">
        <v>1059372</v>
      </c>
      <c r="F55">
        <f t="shared" si="0"/>
        <v>4.14</v>
      </c>
      <c r="G55">
        <v>13</v>
      </c>
    </row>
    <row r="56" spans="2:5" ht="12" outlineLevel="1" collapsed="1">
      <c r="B56" s="2" t="s">
        <v>332</v>
      </c>
      <c r="D56" s="3">
        <f>SUBTOTAL(9,D49:D55)</f>
        <v>1399394</v>
      </c>
      <c r="E56" s="3"/>
    </row>
    <row r="57" spans="2:7" ht="12" hidden="1" outlineLevel="2">
      <c r="B57" t="s">
        <v>132</v>
      </c>
      <c r="C57" t="s">
        <v>167</v>
      </c>
      <c r="D57" s="3">
        <v>89436</v>
      </c>
      <c r="E57" s="3">
        <v>432426</v>
      </c>
      <c r="F57">
        <f t="shared" si="0"/>
        <v>4.84</v>
      </c>
      <c r="G57">
        <v>14</v>
      </c>
    </row>
    <row r="58" spans="2:7" ht="12" hidden="1" outlineLevel="2">
      <c r="B58" t="s">
        <v>132</v>
      </c>
      <c r="C58" t="s">
        <v>168</v>
      </c>
      <c r="D58" s="3">
        <v>136518</v>
      </c>
      <c r="E58" s="3">
        <v>630545</v>
      </c>
      <c r="F58">
        <f t="shared" si="0"/>
        <v>4.62</v>
      </c>
      <c r="G58">
        <v>16</v>
      </c>
    </row>
    <row r="59" spans="2:7" ht="12" hidden="1" outlineLevel="2">
      <c r="B59" t="s">
        <v>132</v>
      </c>
      <c r="C59" t="s">
        <v>169</v>
      </c>
      <c r="D59" s="3">
        <v>101392</v>
      </c>
      <c r="E59" s="3">
        <v>424683</v>
      </c>
      <c r="F59">
        <f t="shared" si="0"/>
        <v>4.19</v>
      </c>
      <c r="G59">
        <v>14</v>
      </c>
    </row>
    <row r="60" spans="2:7" ht="12" hidden="1" outlineLevel="2">
      <c r="B60" t="s">
        <v>132</v>
      </c>
      <c r="C60" t="s">
        <v>170</v>
      </c>
      <c r="D60" s="3">
        <v>123090</v>
      </c>
      <c r="E60" s="3">
        <v>481196</v>
      </c>
      <c r="F60">
        <f t="shared" si="0"/>
        <v>3.91</v>
      </c>
      <c r="G60">
        <v>14</v>
      </c>
    </row>
    <row r="61" spans="2:7" ht="12" hidden="1" outlineLevel="2">
      <c r="B61" t="s">
        <v>132</v>
      </c>
      <c r="C61" t="s">
        <v>133</v>
      </c>
      <c r="D61" s="3">
        <v>164164</v>
      </c>
      <c r="E61" s="3">
        <v>700782</v>
      </c>
      <c r="F61">
        <f t="shared" si="0"/>
        <v>4.27</v>
      </c>
      <c r="G61">
        <v>13</v>
      </c>
    </row>
    <row r="62" spans="2:7" ht="12" hidden="1" outlineLevel="2">
      <c r="B62" t="s">
        <v>132</v>
      </c>
      <c r="C62" t="s">
        <v>171</v>
      </c>
      <c r="D62" s="3">
        <v>406496</v>
      </c>
      <c r="E62" s="3">
        <v>1668906</v>
      </c>
      <c r="F62">
        <f t="shared" si="0"/>
        <v>4.11</v>
      </c>
      <c r="G62">
        <v>21</v>
      </c>
    </row>
    <row r="63" spans="2:5" ht="12" outlineLevel="1" collapsed="1">
      <c r="B63" s="2" t="s">
        <v>339</v>
      </c>
      <c r="D63" s="3">
        <f>SUBTOTAL(9,D57:D62)</f>
        <v>1021096</v>
      </c>
      <c r="E63" s="3"/>
    </row>
    <row r="64" spans="2:7" ht="12" hidden="1" outlineLevel="2">
      <c r="B64" t="s">
        <v>134</v>
      </c>
      <c r="C64" t="s">
        <v>172</v>
      </c>
      <c r="D64" s="3">
        <v>57344</v>
      </c>
      <c r="E64" s="3">
        <v>267402</v>
      </c>
      <c r="F64">
        <f t="shared" si="0"/>
        <v>4.66</v>
      </c>
      <c r="G64">
        <v>9</v>
      </c>
    </row>
    <row r="65" spans="2:7" ht="12" hidden="1" outlineLevel="2">
      <c r="B65" t="s">
        <v>134</v>
      </c>
      <c r="C65" t="s">
        <v>54</v>
      </c>
      <c r="D65" s="3">
        <v>310691</v>
      </c>
      <c r="E65" s="3">
        <v>1086049</v>
      </c>
      <c r="F65">
        <f t="shared" si="0"/>
        <v>3.5</v>
      </c>
      <c r="G65">
        <v>14</v>
      </c>
    </row>
    <row r="66" spans="2:7" ht="12" hidden="1" outlineLevel="2">
      <c r="B66" t="s">
        <v>134</v>
      </c>
      <c r="C66" t="s">
        <v>173</v>
      </c>
      <c r="D66" s="3">
        <v>139865</v>
      </c>
      <c r="E66" s="3">
        <v>509438</v>
      </c>
      <c r="F66">
        <f t="shared" si="0"/>
        <v>3.64</v>
      </c>
      <c r="G66">
        <v>11</v>
      </c>
    </row>
    <row r="67" spans="2:7" ht="12" hidden="1" outlineLevel="2">
      <c r="B67" t="s">
        <v>134</v>
      </c>
      <c r="C67" t="s">
        <v>49</v>
      </c>
      <c r="D67" s="3">
        <v>300452</v>
      </c>
      <c r="E67" s="3">
        <v>1350476</v>
      </c>
      <c r="F67">
        <f t="shared" si="0"/>
        <v>4.49</v>
      </c>
      <c r="G67">
        <v>11</v>
      </c>
    </row>
    <row r="68" spans="2:7" ht="12" hidden="1" outlineLevel="2">
      <c r="B68" t="s">
        <v>134</v>
      </c>
      <c r="C68" t="s">
        <v>174</v>
      </c>
      <c r="D68" s="3">
        <v>137713</v>
      </c>
      <c r="E68" s="3">
        <v>411378</v>
      </c>
      <c r="F68">
        <f t="shared" si="0"/>
        <v>2.99</v>
      </c>
      <c r="G68">
        <v>9</v>
      </c>
    </row>
    <row r="69" spans="2:7" ht="12" hidden="1" outlineLevel="2">
      <c r="B69" t="s">
        <v>134</v>
      </c>
      <c r="C69" t="s">
        <v>175</v>
      </c>
      <c r="D69" s="3">
        <v>31523</v>
      </c>
      <c r="E69" s="3">
        <v>267253</v>
      </c>
      <c r="F69">
        <f t="shared" si="0"/>
        <v>8.48</v>
      </c>
      <c r="G69">
        <v>16</v>
      </c>
    </row>
    <row r="70" spans="2:7" ht="14.25" hidden="1" outlineLevel="2">
      <c r="B70" t="s">
        <v>134</v>
      </c>
      <c r="C70" t="s">
        <v>176</v>
      </c>
      <c r="D70" s="3">
        <v>130120</v>
      </c>
      <c r="E70" s="3">
        <v>623418</v>
      </c>
      <c r="F70">
        <f t="shared" si="0"/>
        <v>4.79</v>
      </c>
      <c r="G70">
        <v>14</v>
      </c>
    </row>
    <row r="71" spans="2:7" ht="12" hidden="1" outlineLevel="2">
      <c r="B71" t="s">
        <v>134</v>
      </c>
      <c r="C71" t="s">
        <v>177</v>
      </c>
      <c r="D71" s="3">
        <v>29036</v>
      </c>
      <c r="E71" s="3">
        <v>110802</v>
      </c>
      <c r="F71">
        <f t="shared" si="0"/>
        <v>3.82</v>
      </c>
      <c r="G71">
        <v>17</v>
      </c>
    </row>
    <row r="72" spans="2:9" ht="12" hidden="1" outlineLevel="2">
      <c r="B72" t="s">
        <v>134</v>
      </c>
      <c r="C72" t="s">
        <v>178</v>
      </c>
      <c r="D72" s="3">
        <v>231897</v>
      </c>
      <c r="E72" s="3">
        <v>1897344</v>
      </c>
      <c r="F72">
        <f t="shared" si="0"/>
        <v>8.18</v>
      </c>
      <c r="G72">
        <v>8</v>
      </c>
      <c r="I72" t="s">
        <v>213</v>
      </c>
    </row>
    <row r="73" spans="2:7" ht="12" hidden="1" outlineLevel="2">
      <c r="B73" t="s">
        <v>134</v>
      </c>
      <c r="C73" t="s">
        <v>135</v>
      </c>
      <c r="D73" s="3">
        <v>37110</v>
      </c>
      <c r="E73" s="3">
        <v>265652</v>
      </c>
      <c r="F73">
        <f t="shared" si="0"/>
        <v>7.16</v>
      </c>
      <c r="G73">
        <v>3</v>
      </c>
    </row>
    <row r="74" spans="2:7" ht="12" hidden="1" outlineLevel="2">
      <c r="B74" t="s">
        <v>134</v>
      </c>
      <c r="C74" t="s">
        <v>136</v>
      </c>
      <c r="D74" s="3">
        <v>111568</v>
      </c>
      <c r="E74" s="3">
        <v>475629</v>
      </c>
      <c r="F74">
        <f t="shared" si="0"/>
        <v>4.26</v>
      </c>
      <c r="G74">
        <v>4</v>
      </c>
    </row>
    <row r="75" spans="2:7" ht="12" hidden="1" outlineLevel="2">
      <c r="B75" t="s">
        <v>134</v>
      </c>
      <c r="C75" t="s">
        <v>137</v>
      </c>
      <c r="D75" s="3">
        <v>7938</v>
      </c>
      <c r="E75" s="3">
        <v>37187</v>
      </c>
      <c r="F75">
        <f aca="true" t="shared" si="1" ref="F75:F118">ROUND(E75/D75,2)</f>
        <v>4.68</v>
      </c>
      <c r="G75">
        <v>2</v>
      </c>
    </row>
    <row r="76" spans="2:5" ht="12" outlineLevel="1" collapsed="1">
      <c r="B76" s="2" t="s">
        <v>329</v>
      </c>
      <c r="D76" s="3">
        <f>SUBTOTAL(9,D64:D75)</f>
        <v>1525257</v>
      </c>
      <c r="E76" s="3"/>
    </row>
    <row r="77" spans="2:7" ht="12" hidden="1" outlineLevel="2">
      <c r="B77" t="s">
        <v>138</v>
      </c>
      <c r="C77" t="s">
        <v>179</v>
      </c>
      <c r="D77" s="3">
        <v>5628</v>
      </c>
      <c r="E77" s="3">
        <v>29637</v>
      </c>
      <c r="F77">
        <f t="shared" si="1"/>
        <v>5.27</v>
      </c>
      <c r="G77">
        <v>11</v>
      </c>
    </row>
    <row r="78" spans="2:7" ht="12" hidden="1" outlineLevel="2">
      <c r="B78" t="s">
        <v>138</v>
      </c>
      <c r="C78" t="s">
        <v>180</v>
      </c>
      <c r="D78" s="3">
        <v>27423</v>
      </c>
      <c r="E78" s="3">
        <v>130138</v>
      </c>
      <c r="F78">
        <f t="shared" si="1"/>
        <v>4.75</v>
      </c>
      <c r="G78">
        <v>13</v>
      </c>
    </row>
    <row r="79" spans="2:7" ht="12" hidden="1" outlineLevel="2">
      <c r="B79" t="s">
        <v>138</v>
      </c>
      <c r="C79" t="s">
        <v>181</v>
      </c>
      <c r="D79" s="3">
        <v>20102</v>
      </c>
      <c r="E79" s="3">
        <v>81728</v>
      </c>
      <c r="F79">
        <f t="shared" si="1"/>
        <v>4.07</v>
      </c>
      <c r="G79">
        <v>7</v>
      </c>
    </row>
    <row r="80" spans="2:7" ht="12" hidden="1" outlineLevel="2">
      <c r="B80" t="s">
        <v>138</v>
      </c>
      <c r="C80" t="s">
        <v>182</v>
      </c>
      <c r="D80" s="3">
        <v>3858</v>
      </c>
      <c r="E80" s="3">
        <v>18947</v>
      </c>
      <c r="F80">
        <f t="shared" si="1"/>
        <v>4.91</v>
      </c>
      <c r="G80">
        <v>10</v>
      </c>
    </row>
    <row r="81" spans="2:7" ht="12" hidden="1" outlineLevel="2">
      <c r="B81" t="s">
        <v>138</v>
      </c>
      <c r="C81" t="s">
        <v>183</v>
      </c>
      <c r="D81" s="3">
        <v>6094</v>
      </c>
      <c r="E81" s="3">
        <v>29060</v>
      </c>
      <c r="F81">
        <f t="shared" si="1"/>
        <v>4.77</v>
      </c>
      <c r="G81">
        <v>8</v>
      </c>
    </row>
    <row r="82" spans="2:7" ht="12" hidden="1" outlineLevel="2">
      <c r="B82" t="s">
        <v>138</v>
      </c>
      <c r="C82" t="s">
        <v>184</v>
      </c>
      <c r="D82" s="3">
        <v>3122</v>
      </c>
      <c r="E82" s="3">
        <v>18637</v>
      </c>
      <c r="F82">
        <f t="shared" si="1"/>
        <v>5.97</v>
      </c>
      <c r="G82">
        <v>6</v>
      </c>
    </row>
    <row r="83" spans="2:7" ht="12" hidden="1" outlineLevel="2">
      <c r="B83" t="s">
        <v>138</v>
      </c>
      <c r="C83" t="s">
        <v>185</v>
      </c>
      <c r="D83" s="3">
        <v>10042</v>
      </c>
      <c r="E83" s="3">
        <v>34226</v>
      </c>
      <c r="F83">
        <f t="shared" si="1"/>
        <v>3.41</v>
      </c>
      <c r="G83">
        <v>14</v>
      </c>
    </row>
    <row r="84" spans="2:7" ht="12" hidden="1" outlineLevel="2">
      <c r="B84" t="s">
        <v>138</v>
      </c>
      <c r="C84" t="s">
        <v>186</v>
      </c>
      <c r="D84" s="3">
        <v>6552</v>
      </c>
      <c r="E84" s="3">
        <v>26040</v>
      </c>
      <c r="F84">
        <f t="shared" si="1"/>
        <v>3.97</v>
      </c>
      <c r="G84">
        <v>8</v>
      </c>
    </row>
    <row r="85" spans="2:7" ht="12" hidden="1" outlineLevel="2">
      <c r="B85" t="s">
        <v>138</v>
      </c>
      <c r="C85" t="s">
        <v>187</v>
      </c>
      <c r="D85" s="3">
        <v>12706</v>
      </c>
      <c r="E85" s="3"/>
      <c r="F85">
        <f t="shared" si="1"/>
        <v>0</v>
      </c>
      <c r="G85">
        <v>9</v>
      </c>
    </row>
    <row r="86" spans="2:9" ht="12" hidden="1" outlineLevel="2">
      <c r="B86" t="s">
        <v>138</v>
      </c>
      <c r="C86" t="s">
        <v>188</v>
      </c>
      <c r="D86" s="3">
        <v>748</v>
      </c>
      <c r="E86" s="3">
        <v>29170</v>
      </c>
      <c r="F86">
        <f t="shared" si="1"/>
        <v>39</v>
      </c>
      <c r="G86">
        <v>6</v>
      </c>
      <c r="I86" t="s">
        <v>213</v>
      </c>
    </row>
    <row r="87" spans="2:7" ht="12" hidden="1" outlineLevel="2">
      <c r="B87" t="s">
        <v>138</v>
      </c>
      <c r="C87" t="s">
        <v>140</v>
      </c>
      <c r="D87" s="3">
        <v>4656</v>
      </c>
      <c r="E87" s="3">
        <v>16952</v>
      </c>
      <c r="F87">
        <f t="shared" si="1"/>
        <v>3.64</v>
      </c>
      <c r="G87">
        <v>5</v>
      </c>
    </row>
    <row r="88" spans="2:7" ht="12" hidden="1" outlineLevel="2">
      <c r="B88" t="s">
        <v>138</v>
      </c>
      <c r="C88" t="s">
        <v>141</v>
      </c>
      <c r="D88" s="3">
        <v>1560</v>
      </c>
      <c r="E88" s="3">
        <v>4733</v>
      </c>
      <c r="F88">
        <f t="shared" si="1"/>
        <v>3.03</v>
      </c>
      <c r="G88">
        <v>1</v>
      </c>
    </row>
    <row r="89" spans="2:5" ht="12" outlineLevel="1" collapsed="1">
      <c r="B89" s="2" t="s">
        <v>341</v>
      </c>
      <c r="D89" s="3">
        <f>SUBTOTAL(9,D77:D88)</f>
        <v>102491</v>
      </c>
      <c r="E89" s="3"/>
    </row>
    <row r="90" spans="2:7" ht="12" hidden="1" outlineLevel="2">
      <c r="B90" t="s">
        <v>139</v>
      </c>
      <c r="C90" t="s">
        <v>189</v>
      </c>
      <c r="D90" s="3">
        <v>26222</v>
      </c>
      <c r="E90" s="3">
        <v>127403</v>
      </c>
      <c r="F90">
        <f t="shared" si="1"/>
        <v>4.86</v>
      </c>
      <c r="G90">
        <v>13</v>
      </c>
    </row>
    <row r="91" spans="2:7" ht="12" hidden="1" outlineLevel="2">
      <c r="B91" t="s">
        <v>139</v>
      </c>
      <c r="C91" t="s">
        <v>190</v>
      </c>
      <c r="D91" s="3">
        <v>30902</v>
      </c>
      <c r="E91" s="3">
        <v>200124</v>
      </c>
      <c r="F91">
        <f t="shared" si="1"/>
        <v>6.48</v>
      </c>
      <c r="G91">
        <v>16</v>
      </c>
    </row>
    <row r="92" spans="2:7" ht="12" hidden="1" outlineLevel="2">
      <c r="B92" t="s">
        <v>139</v>
      </c>
      <c r="C92" t="s">
        <v>65</v>
      </c>
      <c r="D92" s="3">
        <v>5169</v>
      </c>
      <c r="E92" s="3">
        <v>28599</v>
      </c>
      <c r="F92">
        <f t="shared" si="1"/>
        <v>5.53</v>
      </c>
      <c r="G92">
        <v>10</v>
      </c>
    </row>
    <row r="93" spans="2:7" ht="12" hidden="1" outlineLevel="2">
      <c r="B93" t="s">
        <v>139</v>
      </c>
      <c r="C93" t="s">
        <v>191</v>
      </c>
      <c r="D93" s="3">
        <v>5698</v>
      </c>
      <c r="E93" s="3">
        <v>20838</v>
      </c>
      <c r="F93">
        <f t="shared" si="1"/>
        <v>3.66</v>
      </c>
      <c r="G93">
        <v>13</v>
      </c>
    </row>
    <row r="94" spans="2:7" ht="12" hidden="1" outlineLevel="2">
      <c r="B94" t="s">
        <v>139</v>
      </c>
      <c r="C94" t="s">
        <v>192</v>
      </c>
      <c r="D94" s="3">
        <v>4667</v>
      </c>
      <c r="E94" s="3">
        <v>22957</v>
      </c>
      <c r="F94">
        <f t="shared" si="1"/>
        <v>4.92</v>
      </c>
      <c r="G94">
        <v>10</v>
      </c>
    </row>
    <row r="95" spans="2:7" ht="12" hidden="1" outlineLevel="2">
      <c r="B95" t="s">
        <v>139</v>
      </c>
      <c r="C95" t="s">
        <v>193</v>
      </c>
      <c r="D95" s="3">
        <v>5351</v>
      </c>
      <c r="E95" s="3">
        <v>26430</v>
      </c>
      <c r="F95">
        <f t="shared" si="1"/>
        <v>4.94</v>
      </c>
      <c r="G95">
        <v>11</v>
      </c>
    </row>
    <row r="96" spans="2:7" ht="12" hidden="1" outlineLevel="2">
      <c r="B96" t="s">
        <v>139</v>
      </c>
      <c r="C96" t="s">
        <v>194</v>
      </c>
      <c r="D96" s="3">
        <v>3153</v>
      </c>
      <c r="E96" s="3">
        <v>13571</v>
      </c>
      <c r="F96">
        <f t="shared" si="1"/>
        <v>4.3</v>
      </c>
      <c r="G96">
        <v>5</v>
      </c>
    </row>
    <row r="97" spans="2:9" ht="12" hidden="1" outlineLevel="2">
      <c r="B97" t="s">
        <v>139</v>
      </c>
      <c r="C97" t="s">
        <v>195</v>
      </c>
      <c r="D97" s="3">
        <v>51862</v>
      </c>
      <c r="E97" s="3">
        <v>249000</v>
      </c>
      <c r="F97">
        <f t="shared" si="1"/>
        <v>4.8</v>
      </c>
      <c r="G97">
        <v>14</v>
      </c>
      <c r="I97" t="s">
        <v>212</v>
      </c>
    </row>
    <row r="98" spans="2:7" ht="12" hidden="1" outlineLevel="2">
      <c r="B98" t="s">
        <v>139</v>
      </c>
      <c r="C98" t="s">
        <v>196</v>
      </c>
      <c r="D98" s="3">
        <v>1987</v>
      </c>
      <c r="E98" s="3">
        <v>7843</v>
      </c>
      <c r="F98">
        <f t="shared" si="1"/>
        <v>3.95</v>
      </c>
      <c r="G98">
        <v>6</v>
      </c>
    </row>
    <row r="99" spans="2:5" ht="12" outlineLevel="1" collapsed="1">
      <c r="B99" s="2" t="s">
        <v>337</v>
      </c>
      <c r="D99" s="3">
        <f>SUBTOTAL(9,D90:D98)</f>
        <v>135011</v>
      </c>
      <c r="E99" s="3"/>
    </row>
    <row r="100" spans="2:7" ht="12" hidden="1" outlineLevel="2">
      <c r="B100" t="s">
        <v>142</v>
      </c>
      <c r="C100" t="s">
        <v>28</v>
      </c>
      <c r="D100" s="3">
        <v>102218</v>
      </c>
      <c r="E100" s="3">
        <v>633754</v>
      </c>
      <c r="F100">
        <f t="shared" si="1"/>
        <v>6.2</v>
      </c>
      <c r="G100">
        <v>7</v>
      </c>
    </row>
    <row r="101" spans="2:7" ht="12" hidden="1" outlineLevel="2">
      <c r="B101" t="s">
        <v>142</v>
      </c>
      <c r="C101" t="s">
        <v>197</v>
      </c>
      <c r="D101" s="3">
        <v>44550</v>
      </c>
      <c r="E101" s="3">
        <v>280600</v>
      </c>
      <c r="F101">
        <f t="shared" si="1"/>
        <v>6.3</v>
      </c>
      <c r="G101">
        <v>5</v>
      </c>
    </row>
    <row r="102" spans="2:7" ht="12" hidden="1" outlineLevel="2">
      <c r="B102" t="s">
        <v>142</v>
      </c>
      <c r="C102" t="s">
        <v>72</v>
      </c>
      <c r="D102" s="3">
        <v>20123</v>
      </c>
      <c r="E102" s="3">
        <v>126188</v>
      </c>
      <c r="F102">
        <f t="shared" si="1"/>
        <v>6.27</v>
      </c>
      <c r="G102">
        <v>11</v>
      </c>
    </row>
    <row r="103" spans="2:7" ht="12" hidden="1" outlineLevel="2">
      <c r="B103" t="s">
        <v>142</v>
      </c>
      <c r="C103" t="s">
        <v>198</v>
      </c>
      <c r="D103" s="3">
        <v>10352</v>
      </c>
      <c r="E103" s="3">
        <v>51204</v>
      </c>
      <c r="F103">
        <f t="shared" si="1"/>
        <v>4.95</v>
      </c>
      <c r="G103">
        <v>8</v>
      </c>
    </row>
    <row r="104" spans="2:7" ht="12" hidden="1" outlineLevel="2">
      <c r="B104" t="s">
        <v>142</v>
      </c>
      <c r="C104" t="s">
        <v>199</v>
      </c>
      <c r="D104" s="3">
        <v>68456</v>
      </c>
      <c r="E104" s="3">
        <v>435740</v>
      </c>
      <c r="F104">
        <f t="shared" si="1"/>
        <v>6.37</v>
      </c>
      <c r="G104">
        <v>9</v>
      </c>
    </row>
    <row r="105" spans="2:7" ht="12" hidden="1" outlineLevel="2">
      <c r="B105" t="s">
        <v>142</v>
      </c>
      <c r="C105" t="s">
        <v>200</v>
      </c>
      <c r="D105" s="3">
        <v>9170</v>
      </c>
      <c r="E105" s="3">
        <v>53475</v>
      </c>
      <c r="F105">
        <f t="shared" si="1"/>
        <v>5.83</v>
      </c>
      <c r="G105">
        <v>4</v>
      </c>
    </row>
    <row r="106" spans="2:7" ht="12" hidden="1" outlineLevel="2">
      <c r="B106" t="s">
        <v>142</v>
      </c>
      <c r="C106" t="s">
        <v>201</v>
      </c>
      <c r="D106" s="3">
        <v>14150</v>
      </c>
      <c r="E106" s="3">
        <v>81714</v>
      </c>
      <c r="F106">
        <f t="shared" si="1"/>
        <v>5.77</v>
      </c>
      <c r="G106">
        <v>5</v>
      </c>
    </row>
    <row r="107" spans="2:9" ht="12" hidden="1" outlineLevel="2">
      <c r="B107" t="s">
        <v>142</v>
      </c>
      <c r="C107" t="s">
        <v>202</v>
      </c>
      <c r="D107" s="3">
        <v>64158</v>
      </c>
      <c r="E107" s="3">
        <v>81714</v>
      </c>
      <c r="F107">
        <f t="shared" si="1"/>
        <v>1.27</v>
      </c>
      <c r="G107">
        <v>11</v>
      </c>
      <c r="I107" t="s">
        <v>213</v>
      </c>
    </row>
    <row r="108" spans="2:9" ht="12" hidden="1" outlineLevel="2">
      <c r="B108" t="s">
        <v>142</v>
      </c>
      <c r="C108" t="s">
        <v>203</v>
      </c>
      <c r="D108" s="3">
        <v>10594</v>
      </c>
      <c r="E108" s="3">
        <v>43163</v>
      </c>
      <c r="F108">
        <f t="shared" si="1"/>
        <v>4.07</v>
      </c>
      <c r="G108">
        <v>6</v>
      </c>
      <c r="I108" t="s">
        <v>212</v>
      </c>
    </row>
    <row r="109" spans="2:7" ht="12" hidden="1" outlineLevel="2">
      <c r="B109" t="s">
        <v>142</v>
      </c>
      <c r="C109" t="s">
        <v>204</v>
      </c>
      <c r="D109" s="3">
        <v>61492</v>
      </c>
      <c r="E109" s="3">
        <v>257050</v>
      </c>
      <c r="F109">
        <f t="shared" si="1"/>
        <v>4.18</v>
      </c>
      <c r="G109">
        <v>18</v>
      </c>
    </row>
    <row r="110" spans="2:7" ht="12" hidden="1" outlineLevel="2">
      <c r="B110" t="s">
        <v>142</v>
      </c>
      <c r="C110" t="s">
        <v>144</v>
      </c>
      <c r="D110" s="3"/>
      <c r="E110" s="3"/>
      <c r="F110" t="e">
        <f t="shared" si="1"/>
        <v>#DIV/0!</v>
      </c>
      <c r="G110">
        <v>6</v>
      </c>
    </row>
    <row r="111" spans="2:5" ht="12" outlineLevel="1" collapsed="1">
      <c r="B111" s="2" t="s">
        <v>338</v>
      </c>
      <c r="D111" s="3">
        <f>SUBTOTAL(9,D100:D110)</f>
        <v>405263</v>
      </c>
      <c r="E111" s="3"/>
    </row>
    <row r="112" spans="2:9" ht="12" hidden="1" outlineLevel="2">
      <c r="B112" t="s">
        <v>143</v>
      </c>
      <c r="C112" t="s">
        <v>205</v>
      </c>
      <c r="D112" s="3">
        <v>71477</v>
      </c>
      <c r="E112" s="3">
        <v>350282</v>
      </c>
      <c r="F112">
        <f t="shared" si="1"/>
        <v>4.9</v>
      </c>
      <c r="G112">
        <v>7</v>
      </c>
      <c r="I112" t="s">
        <v>212</v>
      </c>
    </row>
    <row r="113" spans="2:7" ht="12" hidden="1" outlineLevel="2">
      <c r="B113" t="s">
        <v>143</v>
      </c>
      <c r="C113" t="s">
        <v>206</v>
      </c>
      <c r="D113" s="3">
        <v>111395</v>
      </c>
      <c r="E113" s="3">
        <v>466975</v>
      </c>
      <c r="F113">
        <f t="shared" si="1"/>
        <v>4.19</v>
      </c>
      <c r="G113">
        <v>11</v>
      </c>
    </row>
    <row r="114" spans="2:7" ht="12" hidden="1" outlineLevel="2">
      <c r="B114" t="s">
        <v>143</v>
      </c>
      <c r="C114" t="s">
        <v>207</v>
      </c>
      <c r="D114" s="3"/>
      <c r="E114" s="3"/>
      <c r="F114" t="e">
        <f t="shared" si="1"/>
        <v>#DIV/0!</v>
      </c>
      <c r="G114">
        <v>11</v>
      </c>
    </row>
    <row r="115" spans="2:7" ht="12" hidden="1" outlineLevel="2">
      <c r="B115" t="s">
        <v>143</v>
      </c>
      <c r="C115" t="s">
        <v>208</v>
      </c>
      <c r="D115" s="3">
        <v>23121</v>
      </c>
      <c r="E115" s="3">
        <v>86617</v>
      </c>
      <c r="F115">
        <f t="shared" si="1"/>
        <v>3.75</v>
      </c>
      <c r="G115">
        <v>5</v>
      </c>
    </row>
    <row r="116" spans="2:7" ht="12" hidden="1" outlineLevel="2">
      <c r="B116" t="s">
        <v>143</v>
      </c>
      <c r="C116" t="s">
        <v>209</v>
      </c>
      <c r="D116" s="3"/>
      <c r="E116" s="3"/>
      <c r="F116" t="e">
        <f t="shared" si="1"/>
        <v>#DIV/0!</v>
      </c>
      <c r="G116">
        <v>12</v>
      </c>
    </row>
    <row r="117" spans="2:7" ht="12" hidden="1" outlineLevel="2">
      <c r="B117" t="s">
        <v>143</v>
      </c>
      <c r="C117" t="s">
        <v>210</v>
      </c>
      <c r="D117" s="3">
        <v>46513</v>
      </c>
      <c r="E117" s="3">
        <v>209894</v>
      </c>
      <c r="F117">
        <f t="shared" si="1"/>
        <v>4.51</v>
      </c>
      <c r="G117">
        <v>5</v>
      </c>
    </row>
    <row r="118" spans="2:7" ht="12" hidden="1" outlineLevel="2">
      <c r="B118" t="s">
        <v>143</v>
      </c>
      <c r="C118" t="s">
        <v>211</v>
      </c>
      <c r="D118" s="3">
        <v>18263</v>
      </c>
      <c r="E118" s="3">
        <v>100676</v>
      </c>
      <c r="F118">
        <f t="shared" si="1"/>
        <v>5.51</v>
      </c>
      <c r="G118">
        <v>5</v>
      </c>
    </row>
    <row r="119" spans="2:5" ht="12" outlineLevel="1" collapsed="1">
      <c r="B119" s="2" t="s">
        <v>333</v>
      </c>
      <c r="D119" s="3">
        <f>SUBTOTAL(9,D112:D118)</f>
        <v>270769</v>
      </c>
      <c r="E119" s="3"/>
    </row>
    <row r="120" spans="2:5" ht="12">
      <c r="B120" s="2" t="s">
        <v>342</v>
      </c>
      <c r="D120" s="3">
        <f>SUBTOTAL(9,D2:D118)</f>
        <v>9537665</v>
      </c>
      <c r="E120" s="3"/>
    </row>
  </sheetData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86"/>
  <sheetViews>
    <sheetView workbookViewId="0" topLeftCell="A1">
      <selection activeCell="B1" sqref="B1"/>
    </sheetView>
  </sheetViews>
  <sheetFormatPr defaultColWidth="9.00390625" defaultRowHeight="12.75" outlineLevelRow="2"/>
  <cols>
    <col min="4" max="4" width="10.00390625" style="0" bestFit="1" customWidth="1"/>
  </cols>
  <sheetData>
    <row r="1" spans="2:7" ht="12">
      <c r="B1" t="s">
        <v>328</v>
      </c>
      <c r="C1" t="s">
        <v>0</v>
      </c>
      <c r="D1" t="s">
        <v>2</v>
      </c>
      <c r="E1" t="s">
        <v>3</v>
      </c>
      <c r="F1" t="s">
        <v>107</v>
      </c>
      <c r="G1" t="s">
        <v>40</v>
      </c>
    </row>
    <row r="2" spans="2:7" ht="12" hidden="1" outlineLevel="2">
      <c r="B2" t="s">
        <v>134</v>
      </c>
      <c r="C2" t="s">
        <v>47</v>
      </c>
      <c r="D2" s="3">
        <v>15000</v>
      </c>
      <c r="G2">
        <v>8</v>
      </c>
    </row>
    <row r="3" spans="2:7" ht="12" hidden="1" outlineLevel="2">
      <c r="B3" t="s">
        <v>134</v>
      </c>
      <c r="C3" t="s">
        <v>262</v>
      </c>
      <c r="D3" s="3">
        <v>12000</v>
      </c>
      <c r="G3">
        <v>8</v>
      </c>
    </row>
    <row r="4" spans="2:7" ht="12" hidden="1" outlineLevel="2">
      <c r="B4" t="s">
        <v>134</v>
      </c>
      <c r="C4" t="s">
        <v>48</v>
      </c>
      <c r="D4" s="3">
        <v>5100</v>
      </c>
      <c r="G4">
        <v>3</v>
      </c>
    </row>
    <row r="5" spans="2:7" ht="12" hidden="1" outlineLevel="2">
      <c r="B5" t="s">
        <v>134</v>
      </c>
      <c r="C5" t="s">
        <v>263</v>
      </c>
      <c r="D5" s="3">
        <v>24500</v>
      </c>
      <c r="G5">
        <v>4</v>
      </c>
    </row>
    <row r="6" spans="2:7" ht="12" hidden="1" outlineLevel="2">
      <c r="B6" t="s">
        <v>134</v>
      </c>
      <c r="C6" t="s">
        <v>264</v>
      </c>
      <c r="D6" s="3">
        <v>4200</v>
      </c>
      <c r="G6">
        <v>5</v>
      </c>
    </row>
    <row r="7" spans="2:7" ht="12" hidden="1" outlineLevel="2">
      <c r="B7" t="s">
        <v>134</v>
      </c>
      <c r="C7" t="s">
        <v>54</v>
      </c>
      <c r="D7" s="3">
        <v>3300</v>
      </c>
      <c r="G7">
        <v>4</v>
      </c>
    </row>
    <row r="8" spans="2:7" ht="12" hidden="1" outlineLevel="2">
      <c r="B8" t="s">
        <v>134</v>
      </c>
      <c r="C8" t="s">
        <v>265</v>
      </c>
      <c r="D8" s="3">
        <v>12000</v>
      </c>
      <c r="G8">
        <v>9</v>
      </c>
    </row>
    <row r="9" spans="2:7" ht="12" hidden="1" outlineLevel="2">
      <c r="B9" t="s">
        <v>134</v>
      </c>
      <c r="C9" t="s">
        <v>266</v>
      </c>
      <c r="D9" s="3">
        <v>6500</v>
      </c>
      <c r="G9">
        <v>3</v>
      </c>
    </row>
    <row r="10" spans="2:7" ht="12" hidden="1" outlineLevel="2">
      <c r="B10" t="s">
        <v>134</v>
      </c>
      <c r="C10" t="s">
        <v>49</v>
      </c>
      <c r="D10" s="3">
        <v>50000</v>
      </c>
      <c r="G10">
        <v>6</v>
      </c>
    </row>
    <row r="11" spans="2:7" ht="12" hidden="1" outlineLevel="2">
      <c r="B11" t="s">
        <v>134</v>
      </c>
      <c r="C11" t="s">
        <v>50</v>
      </c>
      <c r="D11" s="3">
        <v>10000</v>
      </c>
      <c r="G11">
        <v>5</v>
      </c>
    </row>
    <row r="12" spans="2:7" ht="12" hidden="1" outlineLevel="2">
      <c r="B12" t="s">
        <v>134</v>
      </c>
      <c r="C12" t="s">
        <v>267</v>
      </c>
      <c r="D12" s="3">
        <v>16000</v>
      </c>
      <c r="G12">
        <v>8</v>
      </c>
    </row>
    <row r="13" spans="2:7" ht="12" hidden="1" outlineLevel="2">
      <c r="B13" t="s">
        <v>134</v>
      </c>
      <c r="C13" t="s">
        <v>268</v>
      </c>
      <c r="D13" s="3">
        <v>13000</v>
      </c>
      <c r="G13">
        <v>4</v>
      </c>
    </row>
    <row r="14" spans="2:7" ht="12" hidden="1" outlineLevel="2">
      <c r="B14" t="s">
        <v>134</v>
      </c>
      <c r="C14" t="s">
        <v>269</v>
      </c>
      <c r="D14" s="3">
        <v>3100</v>
      </c>
      <c r="G14">
        <v>3</v>
      </c>
    </row>
    <row r="15" spans="2:7" ht="12" hidden="1" outlineLevel="2">
      <c r="B15" t="s">
        <v>134</v>
      </c>
      <c r="C15" t="s">
        <v>270</v>
      </c>
      <c r="D15" s="3">
        <v>2600</v>
      </c>
      <c r="G15">
        <v>5</v>
      </c>
    </row>
    <row r="16" spans="2:7" ht="14.25" hidden="1" outlineLevel="2">
      <c r="B16" t="s">
        <v>134</v>
      </c>
      <c r="C16" t="s">
        <v>271</v>
      </c>
      <c r="D16" s="3">
        <v>53400</v>
      </c>
      <c r="G16">
        <v>5</v>
      </c>
    </row>
    <row r="17" spans="2:7" ht="12" hidden="1" outlineLevel="2">
      <c r="B17" t="s">
        <v>134</v>
      </c>
      <c r="C17" t="s">
        <v>272</v>
      </c>
      <c r="D17" s="3">
        <v>1200</v>
      </c>
      <c r="G17">
        <v>8</v>
      </c>
    </row>
    <row r="18" spans="2:7" ht="12" hidden="1" outlineLevel="2">
      <c r="B18" t="s">
        <v>134</v>
      </c>
      <c r="C18" t="s">
        <v>273</v>
      </c>
      <c r="D18" s="3">
        <v>9200</v>
      </c>
      <c r="G18">
        <v>9</v>
      </c>
    </row>
    <row r="19" spans="2:7" ht="12" hidden="1" outlineLevel="2">
      <c r="B19" t="s">
        <v>134</v>
      </c>
      <c r="C19" t="s">
        <v>274</v>
      </c>
      <c r="D19" s="3">
        <v>6200</v>
      </c>
      <c r="G19">
        <v>11</v>
      </c>
    </row>
    <row r="20" spans="2:7" ht="12" hidden="1" outlineLevel="2">
      <c r="B20" t="s">
        <v>134</v>
      </c>
      <c r="C20" t="s">
        <v>275</v>
      </c>
      <c r="D20" s="3">
        <v>29000</v>
      </c>
      <c r="G20">
        <v>17</v>
      </c>
    </row>
    <row r="21" spans="2:7" ht="12" hidden="1" outlineLevel="2">
      <c r="B21" t="s">
        <v>134</v>
      </c>
      <c r="C21" t="s">
        <v>276</v>
      </c>
      <c r="D21" s="3">
        <v>38000</v>
      </c>
      <c r="G21">
        <v>8</v>
      </c>
    </row>
    <row r="22" spans="2:7" ht="12" hidden="1" outlineLevel="2">
      <c r="B22" t="s">
        <v>134</v>
      </c>
      <c r="C22" t="s">
        <v>287</v>
      </c>
      <c r="D22" s="3">
        <v>15200</v>
      </c>
      <c r="G22">
        <v>4</v>
      </c>
    </row>
    <row r="23" spans="2:7" ht="12" hidden="1" outlineLevel="2">
      <c r="B23" t="s">
        <v>134</v>
      </c>
      <c r="C23" t="s">
        <v>288</v>
      </c>
      <c r="D23" s="3">
        <v>12000</v>
      </c>
      <c r="G23">
        <v>6</v>
      </c>
    </row>
    <row r="24" spans="2:7" ht="12" hidden="1" outlineLevel="2">
      <c r="B24" t="s">
        <v>134</v>
      </c>
      <c r="C24" t="s">
        <v>289</v>
      </c>
      <c r="D24" s="3">
        <v>11448</v>
      </c>
      <c r="G24">
        <v>6</v>
      </c>
    </row>
    <row r="25" spans="2:4" ht="12" outlineLevel="1" collapsed="1">
      <c r="B25" s="1" t="s">
        <v>329</v>
      </c>
      <c r="D25" s="3">
        <f>SUBTOTAL(9,D2:D24)</f>
        <v>352948</v>
      </c>
    </row>
    <row r="26" spans="2:7" ht="12" hidden="1" outlineLevel="2">
      <c r="B26" t="s">
        <v>119</v>
      </c>
      <c r="C26" t="s">
        <v>219</v>
      </c>
      <c r="D26" s="3">
        <v>51000</v>
      </c>
      <c r="G26">
        <v>7</v>
      </c>
    </row>
    <row r="27" spans="2:7" ht="12" hidden="1" outlineLevel="2">
      <c r="B27" t="s">
        <v>119</v>
      </c>
      <c r="C27" t="s">
        <v>220</v>
      </c>
      <c r="D27" s="3">
        <v>6300</v>
      </c>
      <c r="G27">
        <v>4</v>
      </c>
    </row>
    <row r="28" spans="2:7" ht="12" hidden="1" outlineLevel="2">
      <c r="B28" t="s">
        <v>119</v>
      </c>
      <c r="C28" t="s">
        <v>221</v>
      </c>
      <c r="D28" s="3">
        <v>30000</v>
      </c>
      <c r="G28">
        <v>10</v>
      </c>
    </row>
    <row r="29" spans="2:7" ht="12" hidden="1" outlineLevel="2">
      <c r="B29" t="s">
        <v>119</v>
      </c>
      <c r="C29" t="s">
        <v>222</v>
      </c>
      <c r="D29" s="3">
        <v>21000</v>
      </c>
      <c r="G29">
        <v>4</v>
      </c>
    </row>
    <row r="30" spans="2:7" ht="12" hidden="1" outlineLevel="2">
      <c r="B30" t="s">
        <v>119</v>
      </c>
      <c r="C30" t="s">
        <v>22</v>
      </c>
      <c r="D30" s="3">
        <v>7600</v>
      </c>
      <c r="G30">
        <v>9</v>
      </c>
    </row>
    <row r="31" spans="2:7" ht="12" hidden="1" outlineLevel="2">
      <c r="B31" t="s">
        <v>119</v>
      </c>
      <c r="C31" t="s">
        <v>223</v>
      </c>
      <c r="D31" s="3">
        <v>3800</v>
      </c>
      <c r="G31">
        <v>7</v>
      </c>
    </row>
    <row r="32" spans="2:7" ht="12" hidden="1" outlineLevel="2">
      <c r="B32" t="s">
        <v>119</v>
      </c>
      <c r="C32" t="s">
        <v>120</v>
      </c>
      <c r="D32" s="3">
        <v>1700</v>
      </c>
      <c r="G32">
        <v>3</v>
      </c>
    </row>
    <row r="33" spans="2:7" ht="12" hidden="1" outlineLevel="2">
      <c r="B33" t="s">
        <v>119</v>
      </c>
      <c r="C33" t="s">
        <v>100</v>
      </c>
      <c r="D33" s="3">
        <v>6400</v>
      </c>
      <c r="G33">
        <v>7</v>
      </c>
    </row>
    <row r="34" spans="2:7" ht="12" hidden="1" outlineLevel="2">
      <c r="B34" t="s">
        <v>119</v>
      </c>
      <c r="C34" t="s">
        <v>121</v>
      </c>
      <c r="D34" s="3">
        <v>3500</v>
      </c>
      <c r="G34">
        <v>5</v>
      </c>
    </row>
    <row r="35" spans="2:7" ht="12" hidden="1" outlineLevel="2">
      <c r="B35" t="s">
        <v>119</v>
      </c>
      <c r="C35" t="s">
        <v>33</v>
      </c>
      <c r="D35" s="3">
        <v>9300</v>
      </c>
      <c r="G35">
        <v>11</v>
      </c>
    </row>
    <row r="36" spans="2:4" ht="12" outlineLevel="1" collapsed="1">
      <c r="B36" s="2" t="s">
        <v>330</v>
      </c>
      <c r="D36" s="3">
        <f>SUBTOTAL(9,D26:D35)</f>
        <v>140600</v>
      </c>
    </row>
    <row r="37" spans="2:7" ht="12" hidden="1" outlineLevel="2">
      <c r="B37" t="s">
        <v>115</v>
      </c>
      <c r="C37" t="s">
        <v>218</v>
      </c>
      <c r="D37" s="3">
        <v>35200</v>
      </c>
      <c r="G37">
        <v>15</v>
      </c>
    </row>
    <row r="38" spans="2:7" ht="12" hidden="1" outlineLevel="2">
      <c r="B38" t="s">
        <v>115</v>
      </c>
      <c r="C38" t="s">
        <v>24</v>
      </c>
      <c r="D38" s="3">
        <v>40700</v>
      </c>
      <c r="G38">
        <v>8</v>
      </c>
    </row>
    <row r="39" spans="2:7" ht="12" hidden="1" outlineLevel="2">
      <c r="B39" t="s">
        <v>115</v>
      </c>
      <c r="C39" t="s">
        <v>87</v>
      </c>
      <c r="D39" s="3">
        <v>42000</v>
      </c>
      <c r="G39">
        <v>9</v>
      </c>
    </row>
    <row r="40" spans="2:7" ht="12" hidden="1" outlineLevel="2">
      <c r="B40" t="s">
        <v>115</v>
      </c>
      <c r="C40" t="s">
        <v>231</v>
      </c>
      <c r="D40" s="3">
        <v>10040</v>
      </c>
      <c r="G40">
        <v>2</v>
      </c>
    </row>
    <row r="41" spans="2:7" ht="12" hidden="1" outlineLevel="2">
      <c r="B41" t="s">
        <v>115</v>
      </c>
      <c r="C41" t="s">
        <v>232</v>
      </c>
      <c r="D41" s="3">
        <v>21000</v>
      </c>
      <c r="G41">
        <v>8</v>
      </c>
    </row>
    <row r="42" spans="2:7" ht="12" hidden="1" outlineLevel="2">
      <c r="B42" t="s">
        <v>115</v>
      </c>
      <c r="C42" t="s">
        <v>29</v>
      </c>
      <c r="D42" s="3">
        <v>40000</v>
      </c>
      <c r="G42">
        <v>10</v>
      </c>
    </row>
    <row r="43" spans="2:7" ht="12" hidden="1" outlineLevel="2">
      <c r="B43" t="s">
        <v>115</v>
      </c>
      <c r="C43" t="s">
        <v>235</v>
      </c>
      <c r="D43" s="3">
        <v>13000</v>
      </c>
      <c r="G43">
        <v>4</v>
      </c>
    </row>
    <row r="44" spans="2:7" ht="12" hidden="1" outlineLevel="2">
      <c r="B44" t="s">
        <v>115</v>
      </c>
      <c r="C44" t="s">
        <v>92</v>
      </c>
      <c r="D44" s="3">
        <v>27000</v>
      </c>
      <c r="G44">
        <v>6</v>
      </c>
    </row>
    <row r="45" spans="2:7" ht="12" hidden="1" outlineLevel="2">
      <c r="B45" t="s">
        <v>115</v>
      </c>
      <c r="C45" t="s">
        <v>236</v>
      </c>
      <c r="D45" s="3">
        <v>7000</v>
      </c>
      <c r="G45">
        <v>4</v>
      </c>
    </row>
    <row r="46" spans="2:7" ht="12" hidden="1" outlineLevel="2">
      <c r="B46" t="s">
        <v>115</v>
      </c>
      <c r="C46" t="s">
        <v>237</v>
      </c>
      <c r="D46" s="3">
        <v>10000</v>
      </c>
      <c r="G46">
        <v>4</v>
      </c>
    </row>
    <row r="47" spans="2:7" ht="12" hidden="1" outlineLevel="2">
      <c r="B47" t="s">
        <v>115</v>
      </c>
      <c r="C47" t="s">
        <v>118</v>
      </c>
      <c r="D47" s="3">
        <v>22000</v>
      </c>
      <c r="G47">
        <v>6</v>
      </c>
    </row>
    <row r="48" spans="2:7" ht="12" hidden="1" outlineLevel="2">
      <c r="B48" t="s">
        <v>115</v>
      </c>
      <c r="C48" t="s">
        <v>90</v>
      </c>
      <c r="D48" s="3">
        <v>32000</v>
      </c>
      <c r="G48">
        <v>8</v>
      </c>
    </row>
    <row r="49" spans="2:7" ht="12" hidden="1" outlineLevel="2">
      <c r="B49" t="s">
        <v>115</v>
      </c>
      <c r="C49" t="s">
        <v>238</v>
      </c>
      <c r="D49" s="3">
        <v>24000</v>
      </c>
      <c r="G49">
        <v>8</v>
      </c>
    </row>
    <row r="50" spans="2:4" ht="12" outlineLevel="1" collapsed="1">
      <c r="B50" s="2" t="s">
        <v>331</v>
      </c>
      <c r="D50" s="3">
        <f>SUBTOTAL(9,D37:D49)</f>
        <v>323940</v>
      </c>
    </row>
    <row r="51" spans="2:7" ht="12" hidden="1" outlineLevel="2">
      <c r="B51" t="s">
        <v>131</v>
      </c>
      <c r="C51" t="s">
        <v>18</v>
      </c>
      <c r="D51" s="3">
        <v>24000</v>
      </c>
      <c r="G51">
        <v>7</v>
      </c>
    </row>
    <row r="52" spans="2:7" ht="12" hidden="1" outlineLevel="2">
      <c r="B52" t="s">
        <v>131</v>
      </c>
      <c r="C52" t="s">
        <v>17</v>
      </c>
      <c r="D52" s="3">
        <v>55000</v>
      </c>
      <c r="G52">
        <v>11</v>
      </c>
    </row>
    <row r="53" spans="2:7" ht="12" hidden="1" outlineLevel="2">
      <c r="B53" t="s">
        <v>131</v>
      </c>
      <c r="C53" t="s">
        <v>283</v>
      </c>
      <c r="D53" s="3">
        <v>22700</v>
      </c>
      <c r="G53">
        <v>8</v>
      </c>
    </row>
    <row r="54" spans="2:7" ht="12" hidden="1" outlineLevel="2">
      <c r="B54" t="s">
        <v>131</v>
      </c>
      <c r="C54" t="s">
        <v>284</v>
      </c>
      <c r="D54" s="3">
        <v>24400</v>
      </c>
      <c r="G54">
        <v>14</v>
      </c>
    </row>
    <row r="55" spans="2:7" ht="12" hidden="1" outlineLevel="2">
      <c r="B55" t="s">
        <v>131</v>
      </c>
      <c r="C55" t="s">
        <v>285</v>
      </c>
      <c r="D55" s="3">
        <v>21000</v>
      </c>
      <c r="G55">
        <v>8</v>
      </c>
    </row>
    <row r="56" spans="2:7" ht="12" hidden="1" outlineLevel="2">
      <c r="B56" t="s">
        <v>131</v>
      </c>
      <c r="C56" t="s">
        <v>286</v>
      </c>
      <c r="D56" s="3">
        <v>19000</v>
      </c>
      <c r="G56">
        <v>12</v>
      </c>
    </row>
    <row r="57" spans="2:7" ht="12" hidden="1" outlineLevel="2">
      <c r="B57" t="s">
        <v>131</v>
      </c>
      <c r="C57" t="s">
        <v>290</v>
      </c>
      <c r="D57" s="3">
        <v>13200</v>
      </c>
      <c r="G57">
        <v>8</v>
      </c>
    </row>
    <row r="58" spans="2:7" ht="12" hidden="1" outlineLevel="2">
      <c r="B58" t="s">
        <v>131</v>
      </c>
      <c r="C58" t="s">
        <v>291</v>
      </c>
      <c r="D58" s="3">
        <v>8700</v>
      </c>
      <c r="G58">
        <v>3</v>
      </c>
    </row>
    <row r="59" spans="2:7" ht="12" hidden="1" outlineLevel="2">
      <c r="B59" t="s">
        <v>131</v>
      </c>
      <c r="C59" t="s">
        <v>292</v>
      </c>
      <c r="D59" s="3">
        <v>7000</v>
      </c>
      <c r="G59">
        <v>4</v>
      </c>
    </row>
    <row r="60" spans="2:7" ht="12" hidden="1" outlineLevel="2">
      <c r="B60" t="s">
        <v>131</v>
      </c>
      <c r="C60" t="s">
        <v>45</v>
      </c>
      <c r="D60" s="3">
        <v>14000</v>
      </c>
      <c r="G60">
        <v>10</v>
      </c>
    </row>
    <row r="61" spans="2:7" ht="12" hidden="1" outlineLevel="2">
      <c r="B61" t="s">
        <v>131</v>
      </c>
      <c r="C61" t="s">
        <v>293</v>
      </c>
      <c r="D61" s="3">
        <v>3100</v>
      </c>
      <c r="G61">
        <v>5</v>
      </c>
    </row>
    <row r="62" spans="2:7" ht="12" hidden="1" outlineLevel="2">
      <c r="B62" t="s">
        <v>131</v>
      </c>
      <c r="C62" t="s">
        <v>294</v>
      </c>
      <c r="D62" s="3">
        <v>33000</v>
      </c>
      <c r="G62">
        <v>10</v>
      </c>
    </row>
    <row r="63" spans="2:7" ht="12" hidden="1" outlineLevel="2">
      <c r="B63" t="s">
        <v>131</v>
      </c>
      <c r="C63" t="s">
        <v>295</v>
      </c>
      <c r="D63" s="3">
        <v>23000</v>
      </c>
      <c r="G63">
        <v>9</v>
      </c>
    </row>
    <row r="64" spans="2:7" ht="12" hidden="1" outlineLevel="2">
      <c r="B64" t="s">
        <v>131</v>
      </c>
      <c r="C64" t="s">
        <v>296</v>
      </c>
      <c r="D64" s="3">
        <v>19500</v>
      </c>
      <c r="G64">
        <v>7</v>
      </c>
    </row>
    <row r="65" spans="2:7" ht="12" hidden="1" outlineLevel="2">
      <c r="B65" t="s">
        <v>131</v>
      </c>
      <c r="C65" t="s">
        <v>46</v>
      </c>
      <c r="D65" s="3">
        <v>25100</v>
      </c>
      <c r="G65">
        <v>11</v>
      </c>
    </row>
    <row r="66" spans="2:7" ht="12" hidden="1" outlineLevel="2">
      <c r="B66" t="s">
        <v>131</v>
      </c>
      <c r="C66" t="s">
        <v>297</v>
      </c>
      <c r="D66" s="3">
        <v>12000</v>
      </c>
      <c r="G66">
        <v>6</v>
      </c>
    </row>
    <row r="67" spans="2:7" ht="12" hidden="1" outlineLevel="2">
      <c r="B67" t="s">
        <v>131</v>
      </c>
      <c r="C67" t="s">
        <v>44</v>
      </c>
      <c r="D67" s="3">
        <v>11300</v>
      </c>
      <c r="G67">
        <v>6</v>
      </c>
    </row>
    <row r="68" spans="2:7" ht="12" hidden="1" outlineLevel="2">
      <c r="B68" t="s">
        <v>131</v>
      </c>
      <c r="C68" t="s">
        <v>298</v>
      </c>
      <c r="D68" s="3">
        <v>14800</v>
      </c>
      <c r="G68">
        <v>7</v>
      </c>
    </row>
    <row r="69" spans="2:4" ht="12" outlineLevel="1" collapsed="1">
      <c r="B69" s="2" t="s">
        <v>332</v>
      </c>
      <c r="D69" s="3">
        <f>SUBTOTAL(9,D51:D68)</f>
        <v>350800</v>
      </c>
    </row>
    <row r="70" spans="2:7" ht="12" hidden="1" outlineLevel="2">
      <c r="B70" t="s">
        <v>143</v>
      </c>
      <c r="C70" t="s">
        <v>84</v>
      </c>
      <c r="D70" s="3">
        <v>2000</v>
      </c>
      <c r="G70">
        <v>6</v>
      </c>
    </row>
    <row r="71" spans="2:7" ht="12" hidden="1" outlineLevel="2">
      <c r="B71" t="s">
        <v>143</v>
      </c>
      <c r="C71" t="s">
        <v>83</v>
      </c>
      <c r="D71" s="3">
        <v>12000</v>
      </c>
      <c r="G71">
        <v>14</v>
      </c>
    </row>
    <row r="72" spans="2:7" ht="12" hidden="1" outlineLevel="2">
      <c r="B72" t="s">
        <v>143</v>
      </c>
      <c r="C72" t="s">
        <v>314</v>
      </c>
      <c r="D72" s="3">
        <v>3000</v>
      </c>
      <c r="G72">
        <v>6</v>
      </c>
    </row>
    <row r="73" spans="2:7" ht="12" hidden="1" outlineLevel="2">
      <c r="B73" t="s">
        <v>143</v>
      </c>
      <c r="C73" t="s">
        <v>315</v>
      </c>
      <c r="D73" s="3">
        <v>5000</v>
      </c>
      <c r="G73">
        <v>7</v>
      </c>
    </row>
    <row r="74" spans="2:7" ht="12" hidden="1" outlineLevel="2">
      <c r="B74" t="s">
        <v>143</v>
      </c>
      <c r="C74" t="s">
        <v>85</v>
      </c>
      <c r="D74" s="3">
        <v>3000</v>
      </c>
      <c r="G74">
        <v>7</v>
      </c>
    </row>
    <row r="75" spans="2:7" ht="12" hidden="1" outlineLevel="2">
      <c r="B75" t="s">
        <v>143</v>
      </c>
      <c r="C75" t="s">
        <v>316</v>
      </c>
      <c r="D75" s="3">
        <v>0</v>
      </c>
      <c r="G75">
        <v>8</v>
      </c>
    </row>
    <row r="76" spans="2:7" ht="12" hidden="1" outlineLevel="2">
      <c r="B76" t="s">
        <v>143</v>
      </c>
      <c r="C76" t="s">
        <v>86</v>
      </c>
      <c r="D76" s="3">
        <v>600</v>
      </c>
      <c r="G76">
        <v>5</v>
      </c>
    </row>
    <row r="77" spans="2:7" ht="12" hidden="1" outlineLevel="2">
      <c r="B77" t="s">
        <v>143</v>
      </c>
      <c r="C77" t="s">
        <v>80</v>
      </c>
      <c r="D77" s="3">
        <v>9500</v>
      </c>
      <c r="G77">
        <v>6</v>
      </c>
    </row>
    <row r="78" spans="2:7" ht="12" hidden="1" outlineLevel="2">
      <c r="B78" t="s">
        <v>143</v>
      </c>
      <c r="C78" t="s">
        <v>317</v>
      </c>
      <c r="D78" s="3">
        <v>2500</v>
      </c>
      <c r="G78">
        <v>6</v>
      </c>
    </row>
    <row r="79" spans="2:7" ht="12" hidden="1" outlineLevel="2">
      <c r="B79" t="s">
        <v>143</v>
      </c>
      <c r="C79" t="s">
        <v>318</v>
      </c>
      <c r="D79" s="3">
        <v>6000</v>
      </c>
      <c r="G79">
        <v>7</v>
      </c>
    </row>
    <row r="80" spans="2:7" ht="12" hidden="1" outlineLevel="2">
      <c r="B80" t="s">
        <v>143</v>
      </c>
      <c r="C80" t="s">
        <v>319</v>
      </c>
      <c r="D80" s="3">
        <v>5000</v>
      </c>
      <c r="G80">
        <v>7</v>
      </c>
    </row>
    <row r="81" spans="2:7" ht="12" hidden="1" outlineLevel="2">
      <c r="B81" t="s">
        <v>143</v>
      </c>
      <c r="C81" t="s">
        <v>82</v>
      </c>
      <c r="D81" s="3">
        <v>7700</v>
      </c>
      <c r="G81">
        <v>12</v>
      </c>
    </row>
    <row r="82" spans="2:7" ht="12" hidden="1" outlineLevel="2">
      <c r="B82" t="s">
        <v>143</v>
      </c>
      <c r="C82" t="s">
        <v>81</v>
      </c>
      <c r="D82" s="3">
        <v>6000</v>
      </c>
      <c r="G82">
        <v>9</v>
      </c>
    </row>
    <row r="83" spans="2:7" ht="12" hidden="1" outlineLevel="2">
      <c r="B83" t="s">
        <v>143</v>
      </c>
      <c r="C83" t="s">
        <v>320</v>
      </c>
      <c r="D83" s="3">
        <v>2000</v>
      </c>
      <c r="G83">
        <v>8</v>
      </c>
    </row>
    <row r="84" spans="2:7" ht="12" hidden="1" outlineLevel="2">
      <c r="B84" t="s">
        <v>143</v>
      </c>
      <c r="C84" t="s">
        <v>321</v>
      </c>
      <c r="D84" s="3">
        <v>2000</v>
      </c>
      <c r="G84">
        <v>3</v>
      </c>
    </row>
    <row r="85" spans="2:7" ht="12" hidden="1" outlineLevel="2">
      <c r="B85" t="s">
        <v>143</v>
      </c>
      <c r="C85" t="s">
        <v>322</v>
      </c>
      <c r="D85" s="3">
        <v>1200</v>
      </c>
      <c r="G85">
        <v>5</v>
      </c>
    </row>
    <row r="86" spans="2:7" ht="12" hidden="1" outlineLevel="2">
      <c r="B86" t="s">
        <v>143</v>
      </c>
      <c r="C86" t="s">
        <v>323</v>
      </c>
      <c r="D86" s="3">
        <v>1220</v>
      </c>
      <c r="G86">
        <v>5</v>
      </c>
    </row>
    <row r="87" spans="2:4" ht="12" outlineLevel="1" collapsed="1">
      <c r="B87" s="2" t="s">
        <v>333</v>
      </c>
      <c r="D87" s="3">
        <f>SUBTOTAL(9,D70:D86)</f>
        <v>68720</v>
      </c>
    </row>
    <row r="88" spans="2:7" ht="12" hidden="1" outlineLevel="2">
      <c r="B88" t="s">
        <v>122</v>
      </c>
      <c r="C88" t="s">
        <v>124</v>
      </c>
      <c r="D88" s="3">
        <v>4121</v>
      </c>
      <c r="G88">
        <v>7</v>
      </c>
    </row>
    <row r="89" spans="2:7" ht="12" hidden="1" outlineLevel="2">
      <c r="B89" t="s">
        <v>122</v>
      </c>
      <c r="C89" t="s">
        <v>125</v>
      </c>
      <c r="D89" s="3">
        <v>7500</v>
      </c>
      <c r="G89">
        <v>7</v>
      </c>
    </row>
    <row r="90" spans="2:7" ht="12" hidden="1" outlineLevel="2">
      <c r="B90" t="s">
        <v>122</v>
      </c>
      <c r="C90" t="s">
        <v>38</v>
      </c>
      <c r="D90" s="3">
        <v>11100</v>
      </c>
      <c r="G90">
        <v>12</v>
      </c>
    </row>
    <row r="91" spans="2:7" ht="12" hidden="1" outlineLevel="2">
      <c r="B91" t="s">
        <v>122</v>
      </c>
      <c r="C91" t="s">
        <v>123</v>
      </c>
      <c r="D91" s="3">
        <v>29500</v>
      </c>
      <c r="G91">
        <v>9</v>
      </c>
    </row>
    <row r="92" spans="2:7" ht="12" hidden="1" outlineLevel="2">
      <c r="B92" t="s">
        <v>122</v>
      </c>
      <c r="C92" t="s">
        <v>281</v>
      </c>
      <c r="D92" s="3">
        <v>10000</v>
      </c>
      <c r="G92">
        <v>8</v>
      </c>
    </row>
    <row r="93" spans="2:7" ht="12" hidden="1" outlineLevel="2">
      <c r="B93" t="s">
        <v>122</v>
      </c>
      <c r="C93" t="s">
        <v>282</v>
      </c>
      <c r="D93" s="3">
        <v>8800</v>
      </c>
      <c r="G93">
        <v>8</v>
      </c>
    </row>
    <row r="94" spans="2:7" ht="12" hidden="1" outlineLevel="2">
      <c r="B94" t="s">
        <v>122</v>
      </c>
      <c r="C94" t="s">
        <v>39</v>
      </c>
      <c r="D94" s="3">
        <v>10000</v>
      </c>
      <c r="G94">
        <v>10</v>
      </c>
    </row>
    <row r="95" spans="2:4" ht="12" outlineLevel="1" collapsed="1">
      <c r="B95" s="2" t="s">
        <v>334</v>
      </c>
      <c r="D95" s="3">
        <f>SUBTOTAL(9,D88:D94)</f>
        <v>81021</v>
      </c>
    </row>
    <row r="96" spans="2:7" ht="12" hidden="1" outlineLevel="2">
      <c r="B96" t="s">
        <v>108</v>
      </c>
      <c r="C96" t="s">
        <v>11</v>
      </c>
      <c r="D96" s="3">
        <v>114400</v>
      </c>
      <c r="G96">
        <v>12</v>
      </c>
    </row>
    <row r="97" spans="2:7" ht="12" hidden="1" outlineLevel="2">
      <c r="B97" t="s">
        <v>108</v>
      </c>
      <c r="C97" t="s">
        <v>214</v>
      </c>
      <c r="D97" s="3">
        <v>34000</v>
      </c>
      <c r="G97">
        <v>8</v>
      </c>
    </row>
    <row r="98" spans="2:7" ht="12" hidden="1" outlineLevel="2">
      <c r="B98" t="s">
        <v>108</v>
      </c>
      <c r="C98" t="s">
        <v>6</v>
      </c>
      <c r="D98" s="3">
        <v>14000</v>
      </c>
      <c r="G98">
        <v>6</v>
      </c>
    </row>
    <row r="99" spans="2:7" ht="12" hidden="1" outlineLevel="2">
      <c r="B99" t="s">
        <v>108</v>
      </c>
      <c r="C99" t="s">
        <v>215</v>
      </c>
      <c r="D99" s="3">
        <v>17000</v>
      </c>
      <c r="G99">
        <v>3</v>
      </c>
    </row>
    <row r="100" spans="2:7" ht="12" hidden="1" outlineLevel="2">
      <c r="B100" t="s">
        <v>108</v>
      </c>
      <c r="C100" t="s">
        <v>216</v>
      </c>
      <c r="D100" s="3">
        <v>42000</v>
      </c>
      <c r="G100">
        <v>12</v>
      </c>
    </row>
    <row r="101" spans="2:7" ht="12" hidden="1" outlineLevel="2">
      <c r="B101" t="s">
        <v>108</v>
      </c>
      <c r="C101" t="s">
        <v>7</v>
      </c>
      <c r="D101" s="3">
        <v>42500</v>
      </c>
      <c r="G101">
        <v>9</v>
      </c>
    </row>
    <row r="102" spans="2:7" ht="12" hidden="1" outlineLevel="2">
      <c r="B102" t="s">
        <v>108</v>
      </c>
      <c r="C102" t="s">
        <v>217</v>
      </c>
      <c r="D102" s="3">
        <v>37000</v>
      </c>
      <c r="G102">
        <v>6</v>
      </c>
    </row>
    <row r="103" spans="2:7" ht="12" hidden="1" outlineLevel="2">
      <c r="B103" t="s">
        <v>108</v>
      </c>
      <c r="C103" t="s">
        <v>10</v>
      </c>
      <c r="D103" s="3">
        <v>52000</v>
      </c>
      <c r="G103">
        <v>9</v>
      </c>
    </row>
    <row r="104" spans="2:7" ht="12" hidden="1" outlineLevel="2">
      <c r="B104" t="s">
        <v>108</v>
      </c>
      <c r="C104" t="s">
        <v>251</v>
      </c>
      <c r="D104" s="3">
        <v>40000</v>
      </c>
      <c r="G104">
        <v>9</v>
      </c>
    </row>
    <row r="105" spans="2:7" ht="12" hidden="1" outlineLevel="2">
      <c r="B105" t="s">
        <v>108</v>
      </c>
      <c r="C105" t="s">
        <v>252</v>
      </c>
      <c r="D105" s="3">
        <v>7700</v>
      </c>
      <c r="G105">
        <v>8</v>
      </c>
    </row>
    <row r="106" spans="2:7" ht="12" hidden="1" outlineLevel="2">
      <c r="B106" t="s">
        <v>108</v>
      </c>
      <c r="C106" t="s">
        <v>253</v>
      </c>
      <c r="D106" s="3">
        <v>23000</v>
      </c>
      <c r="G106">
        <v>6</v>
      </c>
    </row>
    <row r="107" spans="2:4" ht="12" outlineLevel="1" collapsed="1">
      <c r="B107" s="2" t="s">
        <v>335</v>
      </c>
      <c r="D107" s="3">
        <f>SUBTOTAL(9,D96:D106)</f>
        <v>423600</v>
      </c>
    </row>
    <row r="108" spans="2:7" ht="12" hidden="1" outlineLevel="2">
      <c r="B108" t="s">
        <v>126</v>
      </c>
      <c r="C108" t="s">
        <v>233</v>
      </c>
      <c r="D108" s="3">
        <v>31000</v>
      </c>
      <c r="G108">
        <v>9</v>
      </c>
    </row>
    <row r="109" spans="2:7" ht="12" hidden="1" outlineLevel="2">
      <c r="B109" t="s">
        <v>126</v>
      </c>
      <c r="C109" t="s">
        <v>234</v>
      </c>
      <c r="D109" s="3">
        <v>33000</v>
      </c>
      <c r="G109">
        <v>5</v>
      </c>
    </row>
    <row r="110" spans="2:7" ht="12" hidden="1" outlineLevel="2">
      <c r="B110" t="s">
        <v>126</v>
      </c>
      <c r="C110" t="s">
        <v>277</v>
      </c>
      <c r="D110" s="3">
        <v>14000</v>
      </c>
      <c r="G110">
        <v>5</v>
      </c>
    </row>
    <row r="111" spans="2:7" ht="12" hidden="1" outlineLevel="2">
      <c r="B111" t="s">
        <v>126</v>
      </c>
      <c r="C111" t="s">
        <v>32</v>
      </c>
      <c r="D111" s="3">
        <v>5000</v>
      </c>
      <c r="G111">
        <v>5</v>
      </c>
    </row>
    <row r="112" spans="2:7" ht="12" hidden="1" outlineLevel="2">
      <c r="B112" t="s">
        <v>126</v>
      </c>
      <c r="C112" t="s">
        <v>129</v>
      </c>
      <c r="D112" s="3">
        <v>11000</v>
      </c>
      <c r="G112">
        <v>8</v>
      </c>
    </row>
    <row r="113" spans="2:7" ht="12" hidden="1" outlineLevel="2">
      <c r="B113" t="s">
        <v>126</v>
      </c>
      <c r="C113" t="s">
        <v>278</v>
      </c>
      <c r="D113" s="3">
        <v>12000</v>
      </c>
      <c r="G113">
        <v>10</v>
      </c>
    </row>
    <row r="114" spans="2:7" ht="12" hidden="1" outlineLevel="2">
      <c r="B114" t="s">
        <v>126</v>
      </c>
      <c r="C114" t="s">
        <v>279</v>
      </c>
      <c r="D114" s="3">
        <v>6500</v>
      </c>
      <c r="G114">
        <v>6</v>
      </c>
    </row>
    <row r="115" spans="2:7" ht="12" hidden="1" outlineLevel="2">
      <c r="B115" t="s">
        <v>126</v>
      </c>
      <c r="C115" t="s">
        <v>280</v>
      </c>
      <c r="D115" s="3">
        <v>4500</v>
      </c>
      <c r="G115">
        <v>3</v>
      </c>
    </row>
    <row r="116" spans="2:4" ht="12" outlineLevel="1" collapsed="1">
      <c r="B116" s="2" t="s">
        <v>336</v>
      </c>
      <c r="D116" s="3">
        <f>SUBTOTAL(9,D108:D115)</f>
        <v>117000</v>
      </c>
    </row>
    <row r="117" spans="2:7" ht="12" hidden="1" outlineLevel="2">
      <c r="B117" t="s">
        <v>139</v>
      </c>
      <c r="C117" t="s">
        <v>246</v>
      </c>
      <c r="D117" s="3">
        <v>14000</v>
      </c>
      <c r="G117">
        <v>13</v>
      </c>
    </row>
    <row r="118" spans="2:7" ht="12" hidden="1" outlineLevel="2">
      <c r="B118" t="s">
        <v>139</v>
      </c>
      <c r="C118" t="s">
        <v>9</v>
      </c>
      <c r="D118" s="3">
        <v>13000</v>
      </c>
      <c r="G118">
        <v>10</v>
      </c>
    </row>
    <row r="119" spans="2:7" ht="12" hidden="1" outlineLevel="2">
      <c r="B119" t="s">
        <v>139</v>
      </c>
      <c r="C119" t="s">
        <v>247</v>
      </c>
      <c r="D119" s="3">
        <v>6300</v>
      </c>
      <c r="G119">
        <v>4</v>
      </c>
    </row>
    <row r="120" spans="2:7" ht="12" hidden="1" outlineLevel="2">
      <c r="B120" t="s">
        <v>139</v>
      </c>
      <c r="C120" t="s">
        <v>248</v>
      </c>
      <c r="D120" s="3">
        <v>4300</v>
      </c>
      <c r="G120">
        <v>5</v>
      </c>
    </row>
    <row r="121" spans="2:7" ht="12" hidden="1" outlineLevel="2">
      <c r="B121" t="s">
        <v>139</v>
      </c>
      <c r="C121" t="s">
        <v>249</v>
      </c>
      <c r="D121" s="3">
        <v>12700</v>
      </c>
      <c r="G121">
        <v>8</v>
      </c>
    </row>
    <row r="122" spans="2:7" ht="12" hidden="1" outlineLevel="2">
      <c r="B122" t="s">
        <v>139</v>
      </c>
      <c r="C122" t="s">
        <v>250</v>
      </c>
      <c r="D122" s="3">
        <v>9000</v>
      </c>
      <c r="G122">
        <v>5</v>
      </c>
    </row>
    <row r="123" spans="2:4" ht="12" outlineLevel="1" collapsed="1">
      <c r="B123" s="2" t="s">
        <v>337</v>
      </c>
      <c r="D123" s="3">
        <f>SUBTOTAL(9,D117:D122)</f>
        <v>59300</v>
      </c>
    </row>
    <row r="124" spans="2:7" ht="12" hidden="1" outlineLevel="2">
      <c r="B124" t="s">
        <v>142</v>
      </c>
      <c r="C124" t="s">
        <v>239</v>
      </c>
      <c r="D124" s="3">
        <v>11000</v>
      </c>
      <c r="G124">
        <v>8</v>
      </c>
    </row>
    <row r="125" spans="2:7" ht="12" hidden="1" outlineLevel="2">
      <c r="B125" t="s">
        <v>142</v>
      </c>
      <c r="C125" t="s">
        <v>240</v>
      </c>
      <c r="D125" s="3">
        <v>29000</v>
      </c>
      <c r="G125">
        <v>10</v>
      </c>
    </row>
    <row r="126" spans="2:7" ht="12" hidden="1" outlineLevel="2">
      <c r="B126" t="s">
        <v>142</v>
      </c>
      <c r="C126" t="s">
        <v>241</v>
      </c>
      <c r="D126" s="3">
        <v>5000</v>
      </c>
      <c r="G126">
        <v>4</v>
      </c>
    </row>
    <row r="127" spans="2:7" ht="12" hidden="1" outlineLevel="2">
      <c r="B127" t="s">
        <v>142</v>
      </c>
      <c r="C127" t="s">
        <v>73</v>
      </c>
      <c r="D127" s="3">
        <v>4070</v>
      </c>
      <c r="G127">
        <v>2</v>
      </c>
    </row>
    <row r="128" spans="2:7" ht="12" hidden="1" outlineLevel="2">
      <c r="B128" t="s">
        <v>142</v>
      </c>
      <c r="C128" t="s">
        <v>242</v>
      </c>
      <c r="D128" s="3">
        <v>3950</v>
      </c>
      <c r="G128">
        <v>3</v>
      </c>
    </row>
    <row r="129" spans="2:7" ht="12" hidden="1" outlineLevel="2">
      <c r="B129" t="s">
        <v>142</v>
      </c>
      <c r="C129" t="s">
        <v>72</v>
      </c>
      <c r="D129" s="3">
        <v>3400</v>
      </c>
      <c r="G129">
        <v>4</v>
      </c>
    </row>
    <row r="130" spans="2:7" ht="12" hidden="1" outlineLevel="2">
      <c r="B130" t="s">
        <v>142</v>
      </c>
      <c r="C130" t="s">
        <v>76</v>
      </c>
      <c r="D130" s="3">
        <v>2800</v>
      </c>
      <c r="G130">
        <v>3</v>
      </c>
    </row>
    <row r="131" spans="2:7" ht="12" hidden="1" outlineLevel="2">
      <c r="B131" t="s">
        <v>142</v>
      </c>
      <c r="C131" t="s">
        <v>243</v>
      </c>
      <c r="D131" s="3">
        <v>900</v>
      </c>
      <c r="G131">
        <v>2</v>
      </c>
    </row>
    <row r="132" spans="2:7" ht="12" hidden="1" outlineLevel="2">
      <c r="B132" t="s">
        <v>142</v>
      </c>
      <c r="C132" t="s">
        <v>244</v>
      </c>
      <c r="D132" s="3">
        <v>5400</v>
      </c>
      <c r="G132">
        <v>8</v>
      </c>
    </row>
    <row r="133" spans="2:7" ht="12" hidden="1" outlineLevel="2">
      <c r="B133" t="s">
        <v>142</v>
      </c>
      <c r="C133" t="s">
        <v>79</v>
      </c>
      <c r="D133" s="3">
        <v>3700</v>
      </c>
      <c r="G133">
        <v>6</v>
      </c>
    </row>
    <row r="134" spans="2:7" ht="12" hidden="1" outlineLevel="2">
      <c r="B134" t="s">
        <v>142</v>
      </c>
      <c r="C134" t="s">
        <v>78</v>
      </c>
      <c r="D134" s="3">
        <v>3200</v>
      </c>
      <c r="G134">
        <v>3</v>
      </c>
    </row>
    <row r="135" spans="2:7" ht="12" hidden="1" outlineLevel="2">
      <c r="B135" t="s">
        <v>142</v>
      </c>
      <c r="C135" t="s">
        <v>245</v>
      </c>
      <c r="D135" s="3">
        <v>4900</v>
      </c>
      <c r="G135">
        <v>7</v>
      </c>
    </row>
    <row r="136" spans="2:4" ht="12" outlineLevel="1" collapsed="1">
      <c r="B136" s="2" t="s">
        <v>338</v>
      </c>
      <c r="D136" s="3">
        <f>SUBTOTAL(9,D124:D135)</f>
        <v>77320</v>
      </c>
    </row>
    <row r="137" spans="2:7" ht="12" hidden="1" outlineLevel="2">
      <c r="B137" t="s">
        <v>132</v>
      </c>
      <c r="C137" t="s">
        <v>230</v>
      </c>
      <c r="D137" s="3">
        <v>1200</v>
      </c>
      <c r="G137">
        <v>5</v>
      </c>
    </row>
    <row r="138" spans="2:7" ht="12" hidden="1" outlineLevel="2">
      <c r="B138" t="s">
        <v>132</v>
      </c>
      <c r="C138" t="s">
        <v>299</v>
      </c>
      <c r="D138" s="3">
        <v>3000</v>
      </c>
      <c r="G138">
        <v>7</v>
      </c>
    </row>
    <row r="139" spans="2:7" ht="12" hidden="1" outlineLevel="2">
      <c r="B139" t="s">
        <v>132</v>
      </c>
      <c r="C139" t="s">
        <v>300</v>
      </c>
      <c r="D139" s="3">
        <v>51500</v>
      </c>
      <c r="G139">
        <v>11</v>
      </c>
    </row>
    <row r="140" spans="2:7" ht="12" hidden="1" outlineLevel="2">
      <c r="B140" t="s">
        <v>132</v>
      </c>
      <c r="C140" t="s">
        <v>301</v>
      </c>
      <c r="D140" s="3">
        <v>23500</v>
      </c>
      <c r="G140">
        <v>11</v>
      </c>
    </row>
    <row r="141" spans="2:7" ht="12" hidden="1" outlineLevel="2">
      <c r="B141" t="s">
        <v>132</v>
      </c>
      <c r="C141" t="s">
        <v>302</v>
      </c>
      <c r="D141" s="3">
        <v>33400</v>
      </c>
      <c r="G141">
        <v>16</v>
      </c>
    </row>
    <row r="142" spans="2:7" ht="12" hidden="1" outlineLevel="2">
      <c r="B142" t="s">
        <v>132</v>
      </c>
      <c r="C142" t="s">
        <v>19</v>
      </c>
      <c r="D142" s="3">
        <v>4200</v>
      </c>
      <c r="G142">
        <v>10</v>
      </c>
    </row>
    <row r="143" spans="2:7" ht="12" hidden="1" outlineLevel="2">
      <c r="B143" t="s">
        <v>132</v>
      </c>
      <c r="C143" t="s">
        <v>303</v>
      </c>
      <c r="D143" s="3">
        <v>12000</v>
      </c>
      <c r="G143">
        <v>7</v>
      </c>
    </row>
    <row r="144" spans="2:7" ht="12" hidden="1" outlineLevel="2">
      <c r="B144" t="s">
        <v>132</v>
      </c>
      <c r="C144" t="s">
        <v>133</v>
      </c>
      <c r="D144" s="3">
        <v>25000</v>
      </c>
      <c r="G144">
        <v>11</v>
      </c>
    </row>
    <row r="145" spans="2:7" ht="12" hidden="1" outlineLevel="2">
      <c r="B145" t="s">
        <v>132</v>
      </c>
      <c r="C145" t="s">
        <v>304</v>
      </c>
      <c r="D145" s="3">
        <v>24000</v>
      </c>
      <c r="G145">
        <v>10</v>
      </c>
    </row>
    <row r="146" spans="2:7" ht="12" hidden="1" outlineLevel="2">
      <c r="B146" t="s">
        <v>132</v>
      </c>
      <c r="C146" t="s">
        <v>41</v>
      </c>
      <c r="D146" s="3">
        <v>30000</v>
      </c>
      <c r="G146">
        <v>10</v>
      </c>
    </row>
    <row r="147" spans="2:7" ht="12" hidden="1" outlineLevel="2">
      <c r="B147" t="s">
        <v>132</v>
      </c>
      <c r="C147" t="s">
        <v>305</v>
      </c>
      <c r="D147" s="3">
        <v>12000</v>
      </c>
      <c r="G147">
        <v>9</v>
      </c>
    </row>
    <row r="148" spans="2:7" ht="12" hidden="1" outlineLevel="2">
      <c r="B148" t="s">
        <v>132</v>
      </c>
      <c r="C148" t="s">
        <v>306</v>
      </c>
      <c r="D148" s="3">
        <v>5000</v>
      </c>
      <c r="G148">
        <v>6</v>
      </c>
    </row>
    <row r="149" spans="2:7" ht="12" hidden="1" outlineLevel="2">
      <c r="B149" t="s">
        <v>132</v>
      </c>
      <c r="C149" t="s">
        <v>307</v>
      </c>
      <c r="D149" s="3">
        <v>18000</v>
      </c>
      <c r="G149">
        <v>8</v>
      </c>
    </row>
    <row r="150" spans="2:7" ht="12" hidden="1" outlineLevel="2">
      <c r="B150" t="s">
        <v>132</v>
      </c>
      <c r="C150" t="s">
        <v>308</v>
      </c>
      <c r="D150" s="3">
        <v>4300</v>
      </c>
      <c r="G150">
        <v>7</v>
      </c>
    </row>
    <row r="151" spans="2:7" ht="12" hidden="1" outlineLevel="2">
      <c r="B151" t="s">
        <v>132</v>
      </c>
      <c r="C151" t="s">
        <v>309</v>
      </c>
      <c r="D151" s="3">
        <v>4300</v>
      </c>
      <c r="G151">
        <v>8</v>
      </c>
    </row>
    <row r="152" spans="2:7" ht="12" hidden="1" outlineLevel="2">
      <c r="B152" t="s">
        <v>132</v>
      </c>
      <c r="C152" t="s">
        <v>43</v>
      </c>
      <c r="D152" s="3">
        <v>35000</v>
      </c>
      <c r="G152">
        <v>16</v>
      </c>
    </row>
    <row r="153" spans="2:7" ht="12" hidden="1" outlineLevel="2">
      <c r="B153" t="s">
        <v>132</v>
      </c>
      <c r="C153" t="s">
        <v>310</v>
      </c>
      <c r="D153" s="3">
        <v>8500</v>
      </c>
      <c r="G153">
        <v>10</v>
      </c>
    </row>
    <row r="154" spans="2:7" ht="12" hidden="1" outlineLevel="2">
      <c r="B154" t="s">
        <v>132</v>
      </c>
      <c r="C154" t="s">
        <v>311</v>
      </c>
      <c r="D154" s="3">
        <v>6100</v>
      </c>
      <c r="G154">
        <v>8</v>
      </c>
    </row>
    <row r="155" spans="2:7" ht="12" hidden="1" outlineLevel="2">
      <c r="B155" t="s">
        <v>132</v>
      </c>
      <c r="C155" t="s">
        <v>312</v>
      </c>
      <c r="D155" s="3">
        <v>12200</v>
      </c>
      <c r="G155">
        <v>10</v>
      </c>
    </row>
    <row r="156" spans="2:7" ht="12" hidden="1" outlineLevel="2">
      <c r="B156" t="s">
        <v>132</v>
      </c>
      <c r="C156" t="s">
        <v>313</v>
      </c>
      <c r="D156" s="3">
        <v>1400</v>
      </c>
      <c r="G156">
        <v>5</v>
      </c>
    </row>
    <row r="157" spans="2:4" ht="12" outlineLevel="1" collapsed="1">
      <c r="B157" s="2" t="s">
        <v>339</v>
      </c>
      <c r="D157" s="3">
        <f>SUBTOTAL(9,D137:D156)</f>
        <v>314600</v>
      </c>
    </row>
    <row r="158" spans="2:7" ht="12" hidden="1" outlineLevel="2">
      <c r="B158" t="s">
        <v>111</v>
      </c>
      <c r="C158" t="s">
        <v>14</v>
      </c>
      <c r="D158" s="3">
        <v>28300</v>
      </c>
      <c r="G158">
        <v>9</v>
      </c>
    </row>
    <row r="159" spans="2:7" ht="12" hidden="1" outlineLevel="2">
      <c r="B159" t="s">
        <v>111</v>
      </c>
      <c r="C159" t="s">
        <v>15</v>
      </c>
      <c r="D159" s="3">
        <v>21500</v>
      </c>
      <c r="G159">
        <v>15</v>
      </c>
    </row>
    <row r="160" spans="2:7" ht="12" hidden="1" outlineLevel="2">
      <c r="B160" t="s">
        <v>111</v>
      </c>
      <c r="C160" t="s">
        <v>224</v>
      </c>
      <c r="D160" s="3">
        <v>18000</v>
      </c>
      <c r="G160">
        <v>7</v>
      </c>
    </row>
    <row r="161" spans="2:7" ht="12" hidden="1" outlineLevel="2">
      <c r="B161" t="s">
        <v>111</v>
      </c>
      <c r="C161" t="s">
        <v>225</v>
      </c>
      <c r="D161" s="3">
        <v>8500</v>
      </c>
      <c r="G161">
        <v>8</v>
      </c>
    </row>
    <row r="162" spans="2:7" ht="12" hidden="1" outlineLevel="2">
      <c r="B162" t="s">
        <v>111</v>
      </c>
      <c r="C162" t="s">
        <v>226</v>
      </c>
      <c r="D162" s="3">
        <v>13000</v>
      </c>
      <c r="G162">
        <v>12</v>
      </c>
    </row>
    <row r="163" spans="2:7" ht="12" hidden="1" outlineLevel="2">
      <c r="B163" t="s">
        <v>111</v>
      </c>
      <c r="C163" t="s">
        <v>113</v>
      </c>
      <c r="D163" s="3">
        <v>5096</v>
      </c>
      <c r="G163">
        <v>9</v>
      </c>
    </row>
    <row r="164" spans="2:7" ht="12" hidden="1" outlineLevel="2">
      <c r="B164" t="s">
        <v>111</v>
      </c>
      <c r="C164" t="s">
        <v>227</v>
      </c>
      <c r="D164" s="3">
        <v>1000</v>
      </c>
      <c r="G164">
        <v>7</v>
      </c>
    </row>
    <row r="165" spans="2:7" ht="12" hidden="1" outlineLevel="2">
      <c r="B165" t="s">
        <v>111</v>
      </c>
      <c r="C165" t="s">
        <v>228</v>
      </c>
      <c r="D165" s="3">
        <v>3500</v>
      </c>
      <c r="G165">
        <v>7</v>
      </c>
    </row>
    <row r="166" spans="2:7" ht="12" hidden="1" outlineLevel="2">
      <c r="B166" t="s">
        <v>111</v>
      </c>
      <c r="C166" t="s">
        <v>229</v>
      </c>
      <c r="D166" s="3">
        <v>16700</v>
      </c>
      <c r="G166">
        <v>7</v>
      </c>
    </row>
    <row r="167" spans="2:4" ht="12" outlineLevel="1" collapsed="1">
      <c r="B167" s="2" t="s">
        <v>340</v>
      </c>
      <c r="D167" s="3">
        <f>SUBTOTAL(9,D158:D166)</f>
        <v>115596</v>
      </c>
    </row>
    <row r="168" spans="2:7" ht="12" hidden="1" outlineLevel="2">
      <c r="B168" t="s">
        <v>138</v>
      </c>
      <c r="C168" t="s">
        <v>63</v>
      </c>
      <c r="D168" s="3">
        <v>5500</v>
      </c>
      <c r="G168">
        <v>7</v>
      </c>
    </row>
    <row r="169" spans="2:7" ht="12" hidden="1" outlineLevel="2">
      <c r="B169" t="s">
        <v>138</v>
      </c>
      <c r="C169" t="s">
        <v>64</v>
      </c>
      <c r="D169" s="3">
        <v>2600</v>
      </c>
      <c r="G169">
        <v>2</v>
      </c>
    </row>
    <row r="170" spans="2:7" ht="12" hidden="1" outlineLevel="2">
      <c r="B170" t="s">
        <v>138</v>
      </c>
      <c r="C170" t="s">
        <v>254</v>
      </c>
      <c r="D170" s="3">
        <v>18000</v>
      </c>
      <c r="G170">
        <v>5</v>
      </c>
    </row>
    <row r="171" spans="2:7" ht="12" hidden="1" outlineLevel="2">
      <c r="B171" t="s">
        <v>138</v>
      </c>
      <c r="C171" t="s">
        <v>255</v>
      </c>
      <c r="D171" s="3">
        <v>2700</v>
      </c>
      <c r="G171">
        <v>2</v>
      </c>
    </row>
    <row r="172" spans="2:7" ht="12" hidden="1" outlineLevel="2">
      <c r="B172" t="s">
        <v>138</v>
      </c>
      <c r="C172" t="s">
        <v>57</v>
      </c>
      <c r="D172" s="3">
        <v>2000</v>
      </c>
      <c r="G172">
        <v>5</v>
      </c>
    </row>
    <row r="173" spans="2:7" ht="12" hidden="1" outlineLevel="2">
      <c r="B173" t="s">
        <v>138</v>
      </c>
      <c r="C173" t="s">
        <v>256</v>
      </c>
      <c r="D173" s="3">
        <v>4000</v>
      </c>
      <c r="G173">
        <v>4</v>
      </c>
    </row>
    <row r="174" spans="2:7" ht="12" hidden="1" outlineLevel="2">
      <c r="B174" t="s">
        <v>138</v>
      </c>
      <c r="C174" t="s">
        <v>59</v>
      </c>
      <c r="D174" s="3">
        <v>5900</v>
      </c>
      <c r="G174">
        <v>7</v>
      </c>
    </row>
    <row r="175" spans="2:7" ht="12" hidden="1" outlineLevel="2">
      <c r="B175" t="s">
        <v>138</v>
      </c>
      <c r="C175" t="s">
        <v>60</v>
      </c>
      <c r="D175" s="3">
        <v>3700</v>
      </c>
      <c r="G175">
        <v>3</v>
      </c>
    </row>
    <row r="176" spans="2:7" ht="12" hidden="1" outlineLevel="2">
      <c r="B176" t="s">
        <v>138</v>
      </c>
      <c r="C176" t="s">
        <v>257</v>
      </c>
      <c r="D176" s="3">
        <v>1900</v>
      </c>
      <c r="G176">
        <v>5</v>
      </c>
    </row>
    <row r="177" spans="2:7" ht="12" hidden="1" outlineLevel="2">
      <c r="B177" t="s">
        <v>138</v>
      </c>
      <c r="C177" t="s">
        <v>61</v>
      </c>
      <c r="D177" s="3">
        <v>4400</v>
      </c>
      <c r="G177">
        <v>9</v>
      </c>
    </row>
    <row r="178" spans="2:7" ht="12" hidden="1" outlineLevel="2">
      <c r="B178" t="s">
        <v>138</v>
      </c>
      <c r="C178" t="s">
        <v>62</v>
      </c>
      <c r="D178" s="3">
        <v>6300</v>
      </c>
      <c r="G178">
        <v>12</v>
      </c>
    </row>
    <row r="179" spans="2:7" ht="12" hidden="1" outlineLevel="2">
      <c r="B179" t="s">
        <v>138</v>
      </c>
      <c r="C179" t="s">
        <v>258</v>
      </c>
      <c r="D179" s="3">
        <v>2500</v>
      </c>
      <c r="G179">
        <v>1</v>
      </c>
    </row>
    <row r="180" spans="2:7" ht="12" hidden="1" outlineLevel="2">
      <c r="B180" t="s">
        <v>138</v>
      </c>
      <c r="C180" t="s">
        <v>259</v>
      </c>
      <c r="D180" s="3">
        <v>4300</v>
      </c>
      <c r="G180">
        <v>3</v>
      </c>
    </row>
    <row r="181" spans="2:7" ht="12" hidden="1" outlineLevel="2">
      <c r="B181" t="s">
        <v>138</v>
      </c>
      <c r="C181" t="s">
        <v>58</v>
      </c>
      <c r="D181" s="3">
        <v>8500</v>
      </c>
      <c r="G181">
        <v>6</v>
      </c>
    </row>
    <row r="182" spans="2:7" ht="12" hidden="1" outlineLevel="2">
      <c r="B182" t="s">
        <v>138</v>
      </c>
      <c r="C182" t="s">
        <v>260</v>
      </c>
      <c r="D182" s="3">
        <v>9320</v>
      </c>
      <c r="G182">
        <v>4</v>
      </c>
    </row>
    <row r="183" spans="2:7" ht="12" hidden="1" outlineLevel="2">
      <c r="B183" t="s">
        <v>138</v>
      </c>
      <c r="C183" t="s">
        <v>55</v>
      </c>
      <c r="D183" s="3">
        <v>3000</v>
      </c>
      <c r="G183">
        <v>5</v>
      </c>
    </row>
    <row r="184" spans="2:7" ht="12" hidden="1" outlineLevel="2">
      <c r="B184" t="s">
        <v>138</v>
      </c>
      <c r="C184" t="s">
        <v>261</v>
      </c>
      <c r="D184" s="3">
        <v>3000</v>
      </c>
      <c r="G184">
        <v>2</v>
      </c>
    </row>
    <row r="185" spans="2:4" ht="12" outlineLevel="1" collapsed="1">
      <c r="B185" s="2" t="s">
        <v>341</v>
      </c>
      <c r="D185" s="3">
        <f>SUBTOTAL(9,D168:D184)</f>
        <v>87620</v>
      </c>
    </row>
    <row r="186" spans="2:4" ht="12">
      <c r="B186" s="2" t="s">
        <v>342</v>
      </c>
      <c r="D186" s="3">
        <f>SUBTOTAL(9,D2:D184)</f>
        <v>2513065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B2" sqref="B2"/>
    </sheetView>
  </sheetViews>
  <sheetFormatPr defaultColWidth="9.00390625" defaultRowHeight="12.75"/>
  <cols>
    <col min="3" max="3" width="11.125" style="0" bestFit="1" customWidth="1"/>
    <col min="4" max="5" width="10.00390625" style="0" bestFit="1" customWidth="1"/>
  </cols>
  <sheetData>
    <row r="2" spans="3:5" ht="12.75">
      <c r="C2" t="s">
        <v>324</v>
      </c>
      <c r="D2" t="s">
        <v>325</v>
      </c>
      <c r="E2" t="s">
        <v>326</v>
      </c>
    </row>
    <row r="3" spans="2:5" ht="12.75">
      <c r="B3" t="s">
        <v>108</v>
      </c>
      <c r="C3" s="3">
        <f>'漢書地理志'!D61</f>
        <v>1519857</v>
      </c>
      <c r="D3" s="3">
        <f>'後漢書郡国志'!D9</f>
        <v>616355</v>
      </c>
      <c r="E3" s="3">
        <f>'晋書地理志'!D107</f>
        <v>423600</v>
      </c>
    </row>
    <row r="4" spans="2:5" ht="12.75">
      <c r="B4" t="s">
        <v>111</v>
      </c>
      <c r="C4" s="3">
        <f>'漢書地理志'!D106</f>
        <v>1595455</v>
      </c>
      <c r="D4" s="3">
        <f>'後漢書郡国志'!D16</f>
        <v>1142783</v>
      </c>
      <c r="E4" s="3">
        <f>'晋書地理志'!D167</f>
        <v>115596</v>
      </c>
    </row>
    <row r="5" spans="2:5" ht="12.75">
      <c r="B5" t="s">
        <v>115</v>
      </c>
      <c r="C5" s="3">
        <f>'漢書地理志'!D29</f>
        <v>1389476</v>
      </c>
      <c r="D5" s="3">
        <f>'後漢書郡国志'!D26</f>
        <v>908005</v>
      </c>
      <c r="E5" s="3">
        <f>'晋書地理志'!D50</f>
        <v>323940</v>
      </c>
    </row>
    <row r="6" spans="2:5" ht="12.75">
      <c r="B6" t="s">
        <v>119</v>
      </c>
      <c r="C6" s="3">
        <f>'漢書地理志'!D17</f>
        <v>1464292</v>
      </c>
      <c r="D6" s="3">
        <f>'後漢書郡国志'!D35</f>
        <v>799302</v>
      </c>
      <c r="E6" s="3">
        <f>'晋書地理志'!D36</f>
        <v>140600</v>
      </c>
    </row>
    <row r="7" spans="2:5" ht="12.75">
      <c r="B7" t="s">
        <v>122</v>
      </c>
      <c r="C7" s="3">
        <f>'漢書地理志'!D53</f>
        <v>1088835</v>
      </c>
      <c r="D7" s="3">
        <f>'後漢書郡国志'!D41</f>
        <v>576054</v>
      </c>
      <c r="E7" s="3">
        <f>'晋書地理志'!D95</f>
        <v>81021</v>
      </c>
    </row>
    <row r="8" spans="2:5" ht="12.75">
      <c r="B8" t="s">
        <v>126</v>
      </c>
      <c r="C8" s="3">
        <f>'漢書地理志'!D71</f>
        <v>959815</v>
      </c>
      <c r="D8" s="3">
        <f>'後漢書郡国志'!D48</f>
        <v>635885</v>
      </c>
      <c r="E8" s="3">
        <f>'晋書地理志'!D116</f>
        <v>117000</v>
      </c>
    </row>
    <row r="9" spans="2:5" ht="12.75">
      <c r="B9" t="s">
        <v>131</v>
      </c>
      <c r="C9" s="3">
        <f>'漢書地理志'!D37</f>
        <v>668597</v>
      </c>
      <c r="D9" s="3">
        <f>'後漢書郡国志'!D56</f>
        <v>1399394</v>
      </c>
      <c r="E9" s="3">
        <f>'晋書地理志'!D69</f>
        <v>350800</v>
      </c>
    </row>
    <row r="10" spans="2:5" ht="12.75">
      <c r="B10" t="s">
        <v>132</v>
      </c>
      <c r="C10" s="3">
        <f>'漢書地理志'!D99</f>
        <v>710821</v>
      </c>
      <c r="D10" s="3">
        <f>'後漢書郡国志'!D63</f>
        <v>1021096</v>
      </c>
      <c r="E10" s="3">
        <f>'晋書地理志'!D157</f>
        <v>314600</v>
      </c>
    </row>
    <row r="11" spans="2:5" ht="12.75">
      <c r="B11" t="s">
        <v>134</v>
      </c>
      <c r="C11" s="3">
        <f>'漢書地理志'!D10</f>
        <v>972783</v>
      </c>
      <c r="D11" s="3">
        <f>'後漢書郡国志'!D76</f>
        <v>1525257</v>
      </c>
      <c r="E11" s="3">
        <f>'晋書地理志'!D25</f>
        <v>352948</v>
      </c>
    </row>
    <row r="12" spans="2:5" ht="12.75">
      <c r="B12" t="s">
        <v>138</v>
      </c>
      <c r="C12" s="3">
        <f>'漢書地理志'!D117</f>
        <v>382636</v>
      </c>
      <c r="D12" s="3">
        <f>'後漢書郡国志'!D89</f>
        <v>102491</v>
      </c>
      <c r="E12" s="3">
        <f>'晋書地理志'!D185</f>
        <v>87620</v>
      </c>
    </row>
    <row r="13" spans="2:5" ht="12.75">
      <c r="B13" t="s">
        <v>139</v>
      </c>
      <c r="C13" s="3">
        <f>'漢書地理志'!D81</f>
        <v>707394</v>
      </c>
      <c r="D13" s="3">
        <f>'後漢書郡国志'!D99</f>
        <v>135011</v>
      </c>
      <c r="E13" s="3">
        <f>'晋書地理志'!D123</f>
        <v>59300</v>
      </c>
    </row>
    <row r="14" spans="2:5" ht="12.75">
      <c r="B14" t="s">
        <v>142</v>
      </c>
      <c r="C14" s="3">
        <f>'漢書地理志'!D92</f>
        <v>681061</v>
      </c>
      <c r="D14" s="3">
        <f>'後漢書郡国志'!D111</f>
        <v>405263</v>
      </c>
      <c r="E14" s="3">
        <f>'晋書地理志'!D136</f>
        <v>77320</v>
      </c>
    </row>
    <row r="15" spans="2:5" ht="12.75">
      <c r="B15" t="s">
        <v>143</v>
      </c>
      <c r="C15" s="3">
        <f>'漢書地理志'!D45</f>
        <v>215448</v>
      </c>
      <c r="D15" s="3">
        <f>'後漢書郡国志'!D119</f>
        <v>270769</v>
      </c>
      <c r="E15" s="3">
        <f>'晋書地理志'!D87</f>
        <v>68720</v>
      </c>
    </row>
    <row r="16" spans="2:5" ht="12.75">
      <c r="B16" t="s">
        <v>343</v>
      </c>
      <c r="C16" s="3">
        <f>'漢書地理志'!D118</f>
        <v>12356470</v>
      </c>
      <c r="D16" s="3">
        <f>'後漢書郡国志'!D120</f>
        <v>9537665</v>
      </c>
      <c r="E16" s="3">
        <f>'晋書地理志'!D186</f>
        <v>2513065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5"/>
  <sheetViews>
    <sheetView tabSelected="1" workbookViewId="0" topLeftCell="A1">
      <selection activeCell="B2" sqref="B2"/>
    </sheetView>
  </sheetViews>
  <sheetFormatPr defaultColWidth="9.00390625" defaultRowHeight="12.75"/>
  <sheetData>
    <row r="2" spans="3:5" ht="12.75">
      <c r="C2" t="s">
        <v>324</v>
      </c>
      <c r="D2" t="s">
        <v>325</v>
      </c>
      <c r="E2" t="s">
        <v>326</v>
      </c>
    </row>
    <row r="3" spans="2:5" ht="12.75">
      <c r="B3" t="s">
        <v>108</v>
      </c>
      <c r="C3">
        <f>ROUND('戸数推移'!C3/'戸数推移'!C$16*100,2)</f>
        <v>12.3</v>
      </c>
      <c r="D3">
        <f>ROUND('戸数推移'!D3/'戸数推移'!D$16*100,2)</f>
        <v>6.46</v>
      </c>
      <c r="E3">
        <f>ROUND('戸数推移'!E3/'戸数推移'!E$16*100,2)</f>
        <v>16.86</v>
      </c>
    </row>
    <row r="4" spans="2:5" ht="12.75">
      <c r="B4" t="s">
        <v>111</v>
      </c>
      <c r="C4">
        <f>ROUND('戸数推移'!C4/'戸数推移'!C$16*100,2)</f>
        <v>12.91</v>
      </c>
      <c r="D4">
        <f>ROUND('戸数推移'!D4/'戸数推移'!D$16*100,2)</f>
        <v>11.98</v>
      </c>
      <c r="E4">
        <f>ROUND('戸数推移'!E4/'戸数推移'!E$16*100,2)</f>
        <v>4.6</v>
      </c>
    </row>
    <row r="5" spans="2:5" ht="12.75">
      <c r="B5" t="s">
        <v>115</v>
      </c>
      <c r="C5">
        <f>ROUND('戸数推移'!C5/'戸数推移'!C$16*100,2)</f>
        <v>11.24</v>
      </c>
      <c r="D5">
        <f>ROUND('戸数推移'!D5/'戸数推移'!D$16*100,2)</f>
        <v>9.52</v>
      </c>
      <c r="E5">
        <f>ROUND('戸数推移'!E5/'戸数推移'!E$16*100,2)</f>
        <v>12.89</v>
      </c>
    </row>
    <row r="6" spans="2:5" ht="12.75">
      <c r="B6" t="s">
        <v>119</v>
      </c>
      <c r="C6">
        <f>ROUND('戸数推移'!C6/'戸数推移'!C$16*100,2)</f>
        <v>11.85</v>
      </c>
      <c r="D6">
        <f>ROUND('戸数推移'!D6/'戸数推移'!D$16*100,2)</f>
        <v>8.38</v>
      </c>
      <c r="E6">
        <f>ROUND('戸数推移'!E6/'戸数推移'!E$16*100,2)</f>
        <v>5.59</v>
      </c>
    </row>
    <row r="7" spans="2:5" ht="12.75">
      <c r="B7" t="s">
        <v>122</v>
      </c>
      <c r="C7">
        <f>ROUND('戸数推移'!C7/'戸数推移'!C$16*100,2)</f>
        <v>8.81</v>
      </c>
      <c r="D7">
        <f>ROUND('戸数推移'!D7/'戸数推移'!D$16*100,2)</f>
        <v>6.04</v>
      </c>
      <c r="E7">
        <f>ROUND('戸数推移'!E7/'戸数推移'!E$16*100,2)</f>
        <v>3.22</v>
      </c>
    </row>
    <row r="8" spans="2:5" ht="12.75">
      <c r="B8" t="s">
        <v>126</v>
      </c>
      <c r="C8">
        <f>ROUND('戸数推移'!C8/'戸数推移'!C$16*100,2)</f>
        <v>7.77</v>
      </c>
      <c r="D8">
        <f>ROUND('戸数推移'!D8/'戸数推移'!D$16*100,2)</f>
        <v>6.67</v>
      </c>
      <c r="E8">
        <f>ROUND('戸数推移'!E8/'戸数推移'!E$16*100,2)</f>
        <v>4.66</v>
      </c>
    </row>
    <row r="9" spans="2:5" ht="12.75">
      <c r="B9" t="s">
        <v>131</v>
      </c>
      <c r="C9">
        <f>ROUND('戸数推移'!C9/'戸数推移'!C$16*100,2)</f>
        <v>5.41</v>
      </c>
      <c r="D9">
        <f>ROUND('戸数推移'!D9/'戸数推移'!D$16*100,2)</f>
        <v>14.67</v>
      </c>
      <c r="E9">
        <f>ROUND('戸数推移'!E9/'戸数推移'!E$16*100,2)</f>
        <v>13.96</v>
      </c>
    </row>
    <row r="10" spans="2:5" ht="12.75">
      <c r="B10" t="s">
        <v>132</v>
      </c>
      <c r="C10">
        <f>ROUND('戸数推移'!C10/'戸数推移'!C$16*100,2)</f>
        <v>5.75</v>
      </c>
      <c r="D10">
        <f>ROUND('戸数推移'!D10/'戸数推移'!D$16*100,2)</f>
        <v>10.71</v>
      </c>
      <c r="E10">
        <f>ROUND('戸数推移'!E10/'戸数推移'!E$16*100,2)</f>
        <v>12.52</v>
      </c>
    </row>
    <row r="11" spans="2:5" ht="12.75">
      <c r="B11" t="s">
        <v>134</v>
      </c>
      <c r="C11">
        <f>ROUND('戸数推移'!C11/'戸数推移'!C$16*100,2)</f>
        <v>7.87</v>
      </c>
      <c r="D11">
        <f>ROUND('戸数推移'!D11/'戸数推移'!D$16*100,2)</f>
        <v>15.99</v>
      </c>
      <c r="E11">
        <f>ROUND('戸数推移'!E11/'戸数推移'!E$16*100,2)</f>
        <v>14.04</v>
      </c>
    </row>
    <row r="12" spans="2:5" ht="12.75">
      <c r="B12" t="s">
        <v>138</v>
      </c>
      <c r="C12">
        <f>ROUND('戸数推移'!C12/'戸数推移'!C$16*100,2)</f>
        <v>3.1</v>
      </c>
      <c r="D12">
        <f>ROUND('戸数推移'!D12/'戸数推移'!D$16*100,2)</f>
        <v>1.07</v>
      </c>
      <c r="E12">
        <f>ROUND('戸数推移'!E12/'戸数推移'!E$16*100,2)</f>
        <v>3.49</v>
      </c>
    </row>
    <row r="13" spans="2:5" ht="12.75">
      <c r="B13" t="s">
        <v>139</v>
      </c>
      <c r="C13">
        <f>ROUND('戸数推移'!C13/'戸数推移'!C$16*100,2)</f>
        <v>5.72</v>
      </c>
      <c r="D13">
        <f>ROUND('戸数推移'!D13/'戸数推移'!D$16*100,2)</f>
        <v>1.42</v>
      </c>
      <c r="E13">
        <f>ROUND('戸数推移'!E13/'戸数推移'!E$16*100,2)</f>
        <v>2.36</v>
      </c>
    </row>
    <row r="14" spans="2:5" ht="12.75">
      <c r="B14" t="s">
        <v>142</v>
      </c>
      <c r="C14">
        <f>ROUND('戸数推移'!C14/'戸数推移'!C$16*100,2)</f>
        <v>5.51</v>
      </c>
      <c r="D14">
        <f>ROUND('戸数推移'!D14/'戸数推移'!D$16*100,2)</f>
        <v>4.25</v>
      </c>
      <c r="E14">
        <f>ROUND('戸数推移'!E14/'戸数推移'!E$16*100,2)</f>
        <v>3.08</v>
      </c>
    </row>
    <row r="15" spans="2:5" ht="12.75">
      <c r="B15" t="s">
        <v>143</v>
      </c>
      <c r="C15">
        <f>ROUND('戸数推移'!C15/'戸数推移'!C$16*100,2)</f>
        <v>1.74</v>
      </c>
      <c r="D15">
        <f>ROUND('戸数推移'!D15/'戸数推移'!D$16*100,2)</f>
        <v>2.84</v>
      </c>
      <c r="E15">
        <f>ROUND('戸数推移'!E15/'戸数推移'!E$16*100,2)</f>
        <v>2.73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2008-10-27T19:11:02Z</dcterms:created>
  <dcterms:modified xsi:type="dcterms:W3CDTF">2008-11-03T01:52:29Z</dcterms:modified>
  <cp:category/>
  <cp:version/>
  <cp:contentType/>
  <cp:contentStatus/>
</cp:coreProperties>
</file>